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Work\"/>
    </mc:Choice>
  </mc:AlternateContent>
  <bookViews>
    <workbookView xWindow="0" yWindow="0" windowWidth="20400" windowHeight="9570"/>
  </bookViews>
  <sheets>
    <sheet name="New Apartment Avg Prices" sheetId="1" r:id="rId1"/>
    <sheet name="Working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4" i="2" l="1"/>
  <c r="K28" i="1" s="1"/>
  <c r="I81" i="2"/>
  <c r="J81" i="2" s="1"/>
  <c r="I80" i="2"/>
  <c r="J80" i="2" s="1"/>
  <c r="I79" i="2"/>
  <c r="J79" i="2" s="1"/>
  <c r="I78" i="2"/>
  <c r="J78" i="2" s="1"/>
  <c r="I77" i="2"/>
  <c r="J77" i="2" s="1"/>
  <c r="I76" i="2"/>
  <c r="J76" i="2" s="1"/>
  <c r="I75" i="2"/>
  <c r="J75" i="2" s="1"/>
  <c r="I74" i="2"/>
  <c r="J74" i="2" s="1"/>
  <c r="I73" i="2"/>
  <c r="J73" i="2" s="1"/>
  <c r="I72" i="2"/>
  <c r="J72" i="2" s="1"/>
  <c r="I71" i="2"/>
  <c r="J71" i="2" s="1"/>
  <c r="I70" i="2"/>
  <c r="J70" i="2" s="1"/>
  <c r="I69" i="2"/>
  <c r="J69" i="2" s="1"/>
  <c r="I68" i="2"/>
  <c r="J68" i="2" s="1"/>
  <c r="I67" i="2"/>
  <c r="J67" i="2" s="1"/>
  <c r="I66" i="2"/>
  <c r="J66" i="2" s="1"/>
  <c r="I65" i="2"/>
  <c r="J65" i="2" s="1"/>
  <c r="I64" i="2"/>
  <c r="J64" i="2" s="1"/>
  <c r="I63" i="2"/>
  <c r="J63" i="2" s="1"/>
  <c r="I62" i="2"/>
  <c r="J62" i="2" s="1"/>
  <c r="I61" i="2"/>
  <c r="J61" i="2" s="1"/>
  <c r="I60" i="2"/>
  <c r="J60" i="2" s="1"/>
  <c r="I59" i="2"/>
  <c r="J59" i="2" s="1"/>
  <c r="I58" i="2"/>
  <c r="J58" i="2" s="1"/>
  <c r="I57" i="2"/>
  <c r="J57" i="2" s="1"/>
  <c r="I56" i="2"/>
  <c r="J56" i="2" s="1"/>
  <c r="I55" i="2"/>
  <c r="J55" i="2" s="1"/>
  <c r="I54" i="2"/>
  <c r="J54" i="2" s="1"/>
  <c r="I53" i="2"/>
  <c r="J53" i="2" s="1"/>
  <c r="I52" i="2"/>
  <c r="J52" i="2" s="1"/>
  <c r="I51" i="2"/>
  <c r="J51" i="2" s="1"/>
  <c r="I50" i="2"/>
  <c r="J50" i="2" s="1"/>
  <c r="I49" i="2"/>
  <c r="J49" i="2" s="1"/>
  <c r="I48" i="2"/>
  <c r="J48" i="2" s="1"/>
  <c r="I47" i="2"/>
  <c r="J47" i="2" s="1"/>
  <c r="I46" i="2"/>
  <c r="J46" i="2" s="1"/>
  <c r="I45" i="2"/>
  <c r="J45" i="2" s="1"/>
  <c r="I44" i="2"/>
  <c r="J44" i="2" s="1"/>
  <c r="I43" i="2"/>
  <c r="J43" i="2" s="1"/>
  <c r="I42" i="2"/>
  <c r="J42" i="2" s="1"/>
  <c r="I41" i="2"/>
  <c r="J41" i="2" s="1"/>
  <c r="I40" i="2"/>
  <c r="J40" i="2" s="1"/>
  <c r="I39" i="2"/>
  <c r="J39" i="2" s="1"/>
  <c r="I38" i="2"/>
  <c r="J38" i="2" s="1"/>
  <c r="I37" i="2"/>
  <c r="J37" i="2" s="1"/>
  <c r="I36" i="2"/>
  <c r="J36" i="2" s="1"/>
  <c r="I35" i="2"/>
  <c r="J35" i="2" s="1"/>
  <c r="I34" i="2"/>
  <c r="J34" i="2" s="1"/>
  <c r="I33" i="2"/>
  <c r="J33" i="2" s="1"/>
  <c r="I32" i="2"/>
  <c r="J32" i="2" s="1"/>
  <c r="I31" i="2"/>
  <c r="J31" i="2" s="1"/>
  <c r="I30" i="2"/>
  <c r="J30" i="2" s="1"/>
  <c r="J82" i="2" s="1"/>
</calcChain>
</file>

<file path=xl/sharedStrings.xml><?xml version="1.0" encoding="utf-8"?>
<sst xmlns="http://schemas.openxmlformats.org/spreadsheetml/2006/main" count="134" uniqueCount="101">
  <si>
    <t>Average New Apartment Price  Quarterly - by area</t>
  </si>
  <si>
    <t>Year/Qrt</t>
  </si>
  <si>
    <t>National</t>
  </si>
  <si>
    <t xml:space="preserve">Dublin </t>
  </si>
  <si>
    <t>Cork</t>
  </si>
  <si>
    <t>Galway</t>
  </si>
  <si>
    <t>Limerick</t>
  </si>
  <si>
    <t>Waterford</t>
  </si>
  <si>
    <t>Other Areas</t>
  </si>
  <si>
    <t>1997Q1</t>
  </si>
  <si>
    <t>1997Q2</t>
  </si>
  <si>
    <t>Regression Statistics</t>
  </si>
  <si>
    <t>1997Q3</t>
  </si>
  <si>
    <t>Multiple R</t>
  </si>
  <si>
    <t>1997Q4</t>
  </si>
  <si>
    <t>R Square</t>
  </si>
  <si>
    <t>1998Q1</t>
  </si>
  <si>
    <t>Adjusted R Square</t>
  </si>
  <si>
    <t>1998Q2</t>
  </si>
  <si>
    <t>Standard Error</t>
  </si>
  <si>
    <t>1998Q3</t>
  </si>
  <si>
    <t>Observations</t>
  </si>
  <si>
    <t>1998Q4</t>
  </si>
  <si>
    <t>1999Q1</t>
  </si>
  <si>
    <t>ANOVA</t>
  </si>
  <si>
    <t>1999Q2</t>
  </si>
  <si>
    <t>df</t>
  </si>
  <si>
    <t>SS</t>
  </si>
  <si>
    <t>MS</t>
  </si>
  <si>
    <t>F</t>
  </si>
  <si>
    <t>Significance F</t>
  </si>
  <si>
    <t>1999Q3</t>
  </si>
  <si>
    <t>Regression</t>
  </si>
  <si>
    <t>1999Q4</t>
  </si>
  <si>
    <t>Residual</t>
  </si>
  <si>
    <t>2000Q1</t>
  </si>
  <si>
    <t>Total</t>
  </si>
  <si>
    <t>2000Q2</t>
  </si>
  <si>
    <t>2000Q3</t>
  </si>
  <si>
    <t>Coefficients</t>
  </si>
  <si>
    <t>t Stat</t>
  </si>
  <si>
    <t>P-value</t>
  </si>
  <si>
    <t>Lower 95%</t>
  </si>
  <si>
    <t>Upper 95%</t>
  </si>
  <si>
    <t>Lower 99.0%</t>
  </si>
  <si>
    <t>Upper 99.0%</t>
  </si>
  <si>
    <t>2000Q4</t>
  </si>
  <si>
    <t>Intercept</t>
  </si>
  <si>
    <t>2001Q1</t>
  </si>
  <si>
    <t>X Variable 1</t>
  </si>
  <si>
    <t>2001Q2</t>
  </si>
  <si>
    <t>X Variable 2</t>
  </si>
  <si>
    <t>2001Q3</t>
  </si>
  <si>
    <t>X Variable 3</t>
  </si>
  <si>
    <t>2001Q4</t>
  </si>
  <si>
    <t>X Variable 4</t>
  </si>
  <si>
    <t>2002Q1</t>
  </si>
  <si>
    <t>X Variable 5</t>
  </si>
  <si>
    <t>2002Q2</t>
  </si>
  <si>
    <t>X Variable 6</t>
  </si>
  <si>
    <t>2002Q3</t>
  </si>
  <si>
    <t>2002Q4</t>
  </si>
  <si>
    <t>2003Q1</t>
  </si>
  <si>
    <t>2003Q2</t>
  </si>
  <si>
    <t>MSE =</t>
  </si>
  <si>
    <t>2003Q3</t>
  </si>
  <si>
    <t>2003Q4</t>
  </si>
  <si>
    <t>2004Q1</t>
  </si>
  <si>
    <t>2004Q2</t>
  </si>
  <si>
    <t>2004Q3</t>
  </si>
  <si>
    <t>2004Q4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</si>
  <si>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</si>
  <si>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</si>
  <si>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</si>
  <si>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</si>
  <si>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</si>
  <si>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</si>
  <si>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</si>
  <si>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</si>
  <si>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</si>
  <si>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</si>
  <si>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</si>
  <si>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</si>
  <si>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</si>
  <si>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</si>
  <si>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</si>
  <si>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</si>
  <si>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</si>
  <si>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</si>
  <si>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</si>
  <si>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</si>
  <si>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SUMMARY OUTPUT</t>
  </si>
  <si>
    <t>RESIDUAL OUTPUT</t>
  </si>
  <si>
    <t>MEAN SQUARED ERROR</t>
  </si>
  <si>
    <t>Observation</t>
  </si>
  <si>
    <t>Predicted Y</t>
  </si>
  <si>
    <t>Residuals</t>
  </si>
  <si>
    <t>Standard Residuals</t>
  </si>
  <si>
    <t>Actual Y</t>
  </si>
  <si>
    <t xml:space="preserve">Error/Residuals  </t>
  </si>
  <si>
    <t>Error Squared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</si>
</sst>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#,##0.00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0" fillId="2" borderId="0" xfId="0" applyFill="1"/>
    <xf numFmtId="0" fontId="2" fillId="2" borderId="0" xfId="0" applyFont="1" applyFill="1"/>
    <xf numFmtId="3" fontId="2" fillId="0" borderId="0" xfId="0" applyNumberFormat="1" applyFont="1"/>
    <xf numFmtId="3" fontId="0" fillId="0" borderId="0" xfId="0" applyNumberFormat="1"/>
    <xf numFmtId="0" fontId="3" fillId="0" borderId="1" xfId="0" applyFont="1" applyFill="1" applyBorder="1" applyAlignment="1">
      <alignment horizontal="centerContinuous"/>
    </xf>
    <xf numFmtId="0" fontId="3" fillId="0" borderId="2" xfId="0" applyFont="1" applyFill="1" applyBorder="1" applyAlignment="1">
      <alignment horizontal="centerContinuous"/>
    </xf>
    <xf numFmtId="0" fontId="0" fillId="0" borderId="3" xfId="0" applyBorder="1"/>
    <xf numFmtId="0" fontId="0" fillId="0" borderId="4" xfId="0" applyBorder="1"/>
    <xf numFmtId="0" fontId="0" fillId="0" borderId="5" xfId="0" applyFill="1" applyBorder="1" applyAlignment="1"/>
    <xf numFmtId="0" fontId="0" fillId="0" borderId="0" xfId="0" applyFill="1" applyBorder="1" applyAlignment="1"/>
    <xf numFmtId="0" fontId="0" fillId="0" borderId="0" xfId="0" applyBorder="1"/>
    <xf numFmtId="0" fontId="0" fillId="0" borderId="6" xfId="0" applyBorder="1"/>
    <xf numFmtId="0" fontId="0" fillId="0" borderId="7" xfId="0" applyFill="1" applyBorder="1" applyAlignment="1"/>
    <xf numFmtId="0" fontId="0" fillId="0" borderId="8" xfId="0" applyFill="1" applyBorder="1" applyAlignment="1"/>
    <xf numFmtId="0" fontId="0" fillId="0" borderId="5" xfId="0" applyBorder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0" fillId="0" borderId="6" xfId="0" applyFill="1" applyBorder="1" applyAlignment="1"/>
    <xf numFmtId="0" fontId="0" fillId="0" borderId="10" xfId="0" applyFill="1" applyBorder="1" applyAlignment="1"/>
    <xf numFmtId="44" fontId="2" fillId="0" borderId="0" xfId="1" applyFont="1"/>
    <xf numFmtId="0" fontId="0" fillId="0" borderId="11" xfId="0" applyBorder="1"/>
    <xf numFmtId="0" fontId="3" fillId="0" borderId="3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3" fontId="2" fillId="0" borderId="5" xfId="0" applyNumberFormat="1" applyFont="1" applyBorder="1"/>
    <xf numFmtId="3" fontId="0" fillId="0" borderId="0" xfId="0" applyNumberFormat="1" applyBorder="1"/>
    <xf numFmtId="164" fontId="0" fillId="0" borderId="6" xfId="0" applyNumberFormat="1" applyBorder="1"/>
    <xf numFmtId="164" fontId="4" fillId="0" borderId="6" xfId="0" applyNumberFormat="1" applyFont="1" applyBorder="1"/>
    <xf numFmtId="0" fontId="2" fillId="0" borderId="0" xfId="0" applyFont="1" applyBorder="1"/>
    <xf numFmtId="0" fontId="0" fillId="0" borderId="7" xfId="0" applyBorder="1"/>
    <xf numFmtId="0" fontId="0" fillId="0" borderId="8" xfId="0" applyBorder="1"/>
    <xf numFmtId="0" fontId="0" fillId="0" borderId="10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tabSelected="1" workbookViewId="0">
      <selection activeCell="L37" sqref="L37"/>
    </sheetView>
  </sheetViews>
  <sheetFormatPr defaultRowHeight="15" x14ac:dyDescent="0.25"/>
  <cols>
    <col min="2" max="2" width="10.42578125" style="1" customWidth="1"/>
    <col min="7" max="7" width="10.140625" customWidth="1"/>
    <col min="8" max="8" width="11.28515625" customWidth="1"/>
    <col min="10" max="10" width="19.5703125" customWidth="1"/>
    <col min="11" max="11" width="17.7109375" customWidth="1"/>
    <col min="12" max="12" width="13" customWidth="1"/>
    <col min="18" max="18" width="10.42578125" customWidth="1"/>
  </cols>
  <sheetData>
    <row r="1" spans="1:18" x14ac:dyDescent="0.25">
      <c r="B1" s="1" t="s">
        <v>0</v>
      </c>
    </row>
    <row r="2" spans="1:18" x14ac:dyDescent="0.2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18" ht="15.75" thickBot="1" x14ac:dyDescent="0.3">
      <c r="A3" t="s">
        <v>9</v>
      </c>
      <c r="B3" s="4">
        <v>98596</v>
      </c>
      <c r="C3" s="5">
        <v>105207</v>
      </c>
      <c r="D3" s="5">
        <v>93881</v>
      </c>
      <c r="E3" s="5">
        <v>99743</v>
      </c>
      <c r="F3" s="5">
        <v>90937</v>
      </c>
      <c r="G3" s="5">
        <v>79319</v>
      </c>
      <c r="H3" s="5">
        <v>91322</v>
      </c>
    </row>
    <row r="4" spans="1:18" x14ac:dyDescent="0.25">
      <c r="A4" t="s">
        <v>10</v>
      </c>
      <c r="B4" s="4">
        <v>100760</v>
      </c>
      <c r="C4" s="5">
        <v>111916</v>
      </c>
      <c r="D4" s="5">
        <v>84905</v>
      </c>
      <c r="E4" s="5">
        <v>102807</v>
      </c>
      <c r="F4" s="5">
        <v>79543</v>
      </c>
      <c r="G4" s="5">
        <v>81361</v>
      </c>
      <c r="H4" s="5">
        <v>92456</v>
      </c>
      <c r="J4" s="6" t="s">
        <v>11</v>
      </c>
      <c r="K4" s="7"/>
      <c r="L4" s="8"/>
      <c r="M4" s="8"/>
      <c r="N4" s="8"/>
      <c r="O4" s="8"/>
      <c r="P4" s="8"/>
      <c r="Q4" s="8"/>
      <c r="R4" s="9"/>
    </row>
    <row r="5" spans="1:18" x14ac:dyDescent="0.25">
      <c r="A5" t="s">
        <v>12</v>
      </c>
      <c r="B5" s="4">
        <v>108166</v>
      </c>
      <c r="C5" s="5">
        <v>120360</v>
      </c>
      <c r="D5" s="5">
        <v>90496</v>
      </c>
      <c r="E5" s="5">
        <v>95693</v>
      </c>
      <c r="F5" s="5">
        <v>81088</v>
      </c>
      <c r="G5" s="5">
        <v>82891</v>
      </c>
      <c r="H5" s="5">
        <v>99329</v>
      </c>
      <c r="J5" s="10" t="s">
        <v>13</v>
      </c>
      <c r="K5" s="11">
        <v>0.99800134980321198</v>
      </c>
      <c r="L5" s="12"/>
      <c r="M5" s="12"/>
      <c r="N5" s="12"/>
      <c r="O5" s="12"/>
      <c r="P5" s="12"/>
      <c r="Q5" s="12"/>
      <c r="R5" s="13"/>
    </row>
    <row r="6" spans="1:18" x14ac:dyDescent="0.25">
      <c r="A6" t="s">
        <v>14</v>
      </c>
      <c r="B6" s="4">
        <v>112919</v>
      </c>
      <c r="C6" s="5">
        <v>130211</v>
      </c>
      <c r="D6" s="5">
        <v>86481</v>
      </c>
      <c r="E6" s="5">
        <v>94939</v>
      </c>
      <c r="F6" s="5">
        <v>98094</v>
      </c>
      <c r="G6" s="5">
        <v>84722</v>
      </c>
      <c r="H6" s="5">
        <v>100237</v>
      </c>
      <c r="J6" s="10" t="s">
        <v>15</v>
      </c>
      <c r="K6" s="11">
        <v>0.99600669420903298</v>
      </c>
      <c r="L6" s="12"/>
      <c r="M6" s="12"/>
      <c r="N6" s="12"/>
      <c r="O6" s="12"/>
      <c r="P6" s="12"/>
      <c r="Q6" s="12"/>
      <c r="R6" s="13"/>
    </row>
    <row r="7" spans="1:18" x14ac:dyDescent="0.25">
      <c r="A7" t="s">
        <v>16</v>
      </c>
      <c r="B7" s="4">
        <v>119502</v>
      </c>
      <c r="C7" s="5">
        <v>140384</v>
      </c>
      <c r="D7" s="5">
        <v>102559</v>
      </c>
      <c r="E7" s="5">
        <v>122938</v>
      </c>
      <c r="F7" s="5">
        <v>104911</v>
      </c>
      <c r="G7" s="5">
        <v>91382</v>
      </c>
      <c r="H7" s="5">
        <v>99415</v>
      </c>
      <c r="J7" s="10" t="s">
        <v>17</v>
      </c>
      <c r="K7" s="11">
        <v>0.99547425343690399</v>
      </c>
      <c r="L7" s="12"/>
      <c r="M7" s="12"/>
      <c r="N7" s="12"/>
      <c r="O7" s="12"/>
      <c r="P7" s="12"/>
      <c r="Q7" s="12"/>
      <c r="R7" s="13"/>
    </row>
    <row r="8" spans="1:18" x14ac:dyDescent="0.25">
      <c r="A8" t="s">
        <v>18</v>
      </c>
      <c r="B8" s="4">
        <v>134336</v>
      </c>
      <c r="C8" s="5">
        <v>171745</v>
      </c>
      <c r="D8" s="5">
        <v>105711</v>
      </c>
      <c r="E8" s="5">
        <v>110839</v>
      </c>
      <c r="F8" s="5">
        <v>101454</v>
      </c>
      <c r="G8" s="5">
        <v>97451</v>
      </c>
      <c r="H8" s="5">
        <v>116700</v>
      </c>
      <c r="J8" s="10" t="s">
        <v>19</v>
      </c>
      <c r="K8" s="11">
        <v>4711.1496855617288</v>
      </c>
      <c r="L8" s="12"/>
      <c r="M8" s="12"/>
      <c r="N8" s="12"/>
      <c r="O8" s="12"/>
      <c r="P8" s="12"/>
      <c r="Q8" s="12"/>
      <c r="R8" s="13"/>
    </row>
    <row r="9" spans="1:18" ht="15.75" thickBot="1" x14ac:dyDescent="0.3">
      <c r="A9" t="s">
        <v>20</v>
      </c>
      <c r="B9" s="4">
        <v>128229</v>
      </c>
      <c r="C9" s="5">
        <v>165833</v>
      </c>
      <c r="D9" s="5">
        <v>124599</v>
      </c>
      <c r="E9" s="5">
        <v>120616</v>
      </c>
      <c r="F9" s="5">
        <v>96816</v>
      </c>
      <c r="G9" s="5">
        <v>93318</v>
      </c>
      <c r="H9" s="5">
        <v>112638</v>
      </c>
      <c r="J9" s="14" t="s">
        <v>21</v>
      </c>
      <c r="K9" s="15">
        <v>52</v>
      </c>
      <c r="L9" s="12"/>
      <c r="M9" s="12"/>
      <c r="N9" s="12"/>
      <c r="O9" s="12"/>
      <c r="P9" s="12"/>
      <c r="Q9" s="12"/>
      <c r="R9" s="13"/>
    </row>
    <row r="10" spans="1:18" x14ac:dyDescent="0.25">
      <c r="A10" t="s">
        <v>22</v>
      </c>
      <c r="B10" s="4">
        <v>153393</v>
      </c>
      <c r="C10" s="5">
        <v>181736</v>
      </c>
      <c r="D10" s="5">
        <v>110139</v>
      </c>
      <c r="E10" s="5">
        <v>118335</v>
      </c>
      <c r="F10" s="5">
        <v>122454</v>
      </c>
      <c r="G10" s="5">
        <v>111824</v>
      </c>
      <c r="H10" s="5">
        <v>132022</v>
      </c>
      <c r="J10" s="16"/>
      <c r="K10" s="12"/>
      <c r="L10" s="12"/>
      <c r="M10" s="12"/>
      <c r="N10" s="12"/>
      <c r="O10" s="12"/>
      <c r="P10" s="12"/>
      <c r="Q10" s="12"/>
      <c r="R10" s="13"/>
    </row>
    <row r="11" spans="1:18" ht="15.75" thickBot="1" x14ac:dyDescent="0.3">
      <c r="A11" t="s">
        <v>23</v>
      </c>
      <c r="B11" s="4">
        <v>159924</v>
      </c>
      <c r="C11" s="5">
        <v>186097</v>
      </c>
      <c r="D11" s="5">
        <v>127739</v>
      </c>
      <c r="E11" s="5">
        <v>135732</v>
      </c>
      <c r="F11" s="5">
        <v>109644</v>
      </c>
      <c r="G11" s="5">
        <v>118138</v>
      </c>
      <c r="H11" s="5">
        <v>136620</v>
      </c>
      <c r="J11" s="16" t="s">
        <v>24</v>
      </c>
      <c r="K11" s="12"/>
      <c r="L11" s="12"/>
      <c r="M11" s="12"/>
      <c r="N11" s="12"/>
      <c r="O11" s="12"/>
      <c r="P11" s="12"/>
      <c r="Q11" s="12"/>
      <c r="R11" s="13"/>
    </row>
    <row r="12" spans="1:18" x14ac:dyDescent="0.25">
      <c r="A12" t="s">
        <v>25</v>
      </c>
      <c r="B12" s="4">
        <v>162189</v>
      </c>
      <c r="C12" s="5">
        <v>198694</v>
      </c>
      <c r="D12" s="5">
        <v>130422</v>
      </c>
      <c r="E12" s="5">
        <v>141663</v>
      </c>
      <c r="F12" s="5">
        <v>118541</v>
      </c>
      <c r="G12" s="5">
        <v>123793</v>
      </c>
      <c r="H12" s="5">
        <v>129032</v>
      </c>
      <c r="J12" s="17"/>
      <c r="K12" s="18" t="s">
        <v>26</v>
      </c>
      <c r="L12" s="18" t="s">
        <v>27</v>
      </c>
      <c r="M12" s="18" t="s">
        <v>28</v>
      </c>
      <c r="N12" s="18" t="s">
        <v>29</v>
      </c>
      <c r="O12" s="18" t="s">
        <v>30</v>
      </c>
      <c r="P12" s="12"/>
      <c r="Q12" s="12"/>
      <c r="R12" s="13"/>
    </row>
    <row r="13" spans="1:18" x14ac:dyDescent="0.25">
      <c r="A13" t="s">
        <v>31</v>
      </c>
      <c r="B13" s="4">
        <v>175878</v>
      </c>
      <c r="C13" s="5">
        <v>214036</v>
      </c>
      <c r="D13" s="5">
        <v>148770</v>
      </c>
      <c r="E13" s="5">
        <v>163158</v>
      </c>
      <c r="F13" s="5">
        <v>111901</v>
      </c>
      <c r="G13" s="5">
        <v>131443</v>
      </c>
      <c r="H13" s="5">
        <v>135592</v>
      </c>
      <c r="J13" s="10" t="s">
        <v>32</v>
      </c>
      <c r="K13" s="11">
        <v>6</v>
      </c>
      <c r="L13" s="11">
        <v>249112780639.79132</v>
      </c>
      <c r="M13" s="11">
        <v>41518796773.298553</v>
      </c>
      <c r="N13" s="11">
        <v>1870.6431707447211</v>
      </c>
      <c r="O13" s="11">
        <v>3.060972535549206E-52</v>
      </c>
      <c r="P13" s="12"/>
      <c r="Q13" s="12"/>
      <c r="R13" s="13"/>
    </row>
    <row r="14" spans="1:18" x14ac:dyDescent="0.25">
      <c r="A14" t="s">
        <v>33</v>
      </c>
      <c r="B14" s="4">
        <v>177347</v>
      </c>
      <c r="C14" s="5">
        <v>217374</v>
      </c>
      <c r="D14" s="5">
        <v>174630</v>
      </c>
      <c r="E14" s="5">
        <v>168113</v>
      </c>
      <c r="F14" s="5">
        <v>129236</v>
      </c>
      <c r="G14" s="5">
        <v>126291</v>
      </c>
      <c r="H14" s="5">
        <v>141382</v>
      </c>
      <c r="J14" s="10" t="s">
        <v>34</v>
      </c>
      <c r="K14" s="11">
        <v>45</v>
      </c>
      <c r="L14" s="11">
        <v>998771911.18957675</v>
      </c>
      <c r="M14" s="11">
        <v>22194931.359768372</v>
      </c>
      <c r="N14" s="11"/>
      <c r="O14" s="11"/>
      <c r="P14" s="12"/>
      <c r="Q14" s="12"/>
      <c r="R14" s="13"/>
    </row>
    <row r="15" spans="1:18" ht="15.75" thickBot="1" x14ac:dyDescent="0.3">
      <c r="A15" t="s">
        <v>35</v>
      </c>
      <c r="B15" s="4">
        <v>189444</v>
      </c>
      <c r="C15" s="5">
        <v>235559</v>
      </c>
      <c r="D15" s="5">
        <v>176732</v>
      </c>
      <c r="E15" s="5">
        <v>185501</v>
      </c>
      <c r="F15" s="5">
        <v>128039</v>
      </c>
      <c r="G15" s="5">
        <v>144297</v>
      </c>
      <c r="H15" s="5">
        <v>139085</v>
      </c>
      <c r="J15" s="14" t="s">
        <v>36</v>
      </c>
      <c r="K15" s="15">
        <v>51</v>
      </c>
      <c r="L15" s="15">
        <v>250111552550.9809</v>
      </c>
      <c r="M15" s="15"/>
      <c r="N15" s="15"/>
      <c r="O15" s="15"/>
      <c r="P15" s="12"/>
      <c r="Q15" s="12"/>
      <c r="R15" s="13"/>
    </row>
    <row r="16" spans="1:18" ht="15.75" thickBot="1" x14ac:dyDescent="0.3">
      <c r="A16" t="s">
        <v>37</v>
      </c>
      <c r="B16" s="4">
        <v>213809</v>
      </c>
      <c r="C16" s="5">
        <v>263468</v>
      </c>
      <c r="D16" s="5">
        <v>180549</v>
      </c>
      <c r="E16" s="5">
        <v>196350</v>
      </c>
      <c r="F16" s="5">
        <v>143014</v>
      </c>
      <c r="G16" s="5">
        <v>142272</v>
      </c>
      <c r="H16" s="5">
        <v>147618</v>
      </c>
      <c r="J16" s="16"/>
      <c r="K16" s="12"/>
      <c r="L16" s="12"/>
      <c r="M16" s="12"/>
      <c r="N16" s="12"/>
      <c r="O16" s="12"/>
      <c r="P16" s="12"/>
      <c r="Q16" s="12"/>
      <c r="R16" s="13"/>
    </row>
    <row r="17" spans="1:18" x14ac:dyDescent="0.25">
      <c r="A17" t="s">
        <v>38</v>
      </c>
      <c r="B17" s="4">
        <v>202542</v>
      </c>
      <c r="C17" s="5">
        <v>237940</v>
      </c>
      <c r="D17" s="5">
        <v>211480</v>
      </c>
      <c r="E17" s="5">
        <v>186800</v>
      </c>
      <c r="F17" s="5">
        <v>140086</v>
      </c>
      <c r="G17" s="5">
        <v>162582</v>
      </c>
      <c r="H17" s="5">
        <v>148336</v>
      </c>
      <c r="J17" s="17"/>
      <c r="K17" s="18" t="s">
        <v>39</v>
      </c>
      <c r="L17" s="18" t="s">
        <v>19</v>
      </c>
      <c r="M17" s="18" t="s">
        <v>40</v>
      </c>
      <c r="N17" s="18" t="s">
        <v>41</v>
      </c>
      <c r="O17" s="18" t="s">
        <v>42</v>
      </c>
      <c r="P17" s="18" t="s">
        <v>43</v>
      </c>
      <c r="Q17" s="18" t="s">
        <v>44</v>
      </c>
      <c r="R17" s="19" t="s">
        <v>45</v>
      </c>
    </row>
    <row r="18" spans="1:18" x14ac:dyDescent="0.25">
      <c r="A18" t="s">
        <v>46</v>
      </c>
      <c r="B18" s="4">
        <v>213237</v>
      </c>
      <c r="C18" s="5">
        <v>238764</v>
      </c>
      <c r="D18" s="5">
        <v>195889</v>
      </c>
      <c r="E18" s="5">
        <v>192632</v>
      </c>
      <c r="F18" s="5">
        <v>142388</v>
      </c>
      <c r="G18" s="5">
        <v>166750</v>
      </c>
      <c r="H18" s="5">
        <v>166560</v>
      </c>
      <c r="J18" s="10" t="s">
        <v>47</v>
      </c>
      <c r="K18" s="11">
        <v>-8744.9303144631849</v>
      </c>
      <c r="L18" s="11">
        <v>3225.8756684217051</v>
      </c>
      <c r="M18" s="11">
        <v>-2.7108702297698093</v>
      </c>
      <c r="N18" s="11">
        <v>9.4658407430884758E-3</v>
      </c>
      <c r="O18" s="11">
        <v>-15242.177430339605</v>
      </c>
      <c r="P18" s="11">
        <v>-2247.6831985867657</v>
      </c>
      <c r="Q18" s="11">
        <v>-17421.197186615365</v>
      </c>
      <c r="R18" s="20">
        <v>-68.663442311004474</v>
      </c>
    </row>
    <row r="19" spans="1:18" x14ac:dyDescent="0.25">
      <c r="A19" t="s">
        <v>48</v>
      </c>
      <c r="B19" s="4">
        <v>199769</v>
      </c>
      <c r="C19" s="5">
        <v>228668</v>
      </c>
      <c r="D19" s="5">
        <v>168413</v>
      </c>
      <c r="E19" s="5">
        <v>170050</v>
      </c>
      <c r="F19" s="5">
        <v>120219</v>
      </c>
      <c r="G19" s="5">
        <v>126015</v>
      </c>
      <c r="H19" s="5">
        <v>157173</v>
      </c>
      <c r="J19" s="10" t="s">
        <v>49</v>
      </c>
      <c r="K19" s="11">
        <v>0.45408039824092927</v>
      </c>
      <c r="L19" s="11">
        <v>3.8026029447378408E-2</v>
      </c>
      <c r="M19" s="11">
        <v>11.941304544280641</v>
      </c>
      <c r="N19" s="11">
        <v>1.5115586775414397E-15</v>
      </c>
      <c r="O19" s="11">
        <v>0.37749204346528159</v>
      </c>
      <c r="P19" s="11">
        <v>0.53066875301657701</v>
      </c>
      <c r="Q19" s="11">
        <v>0.35180615909296126</v>
      </c>
      <c r="R19" s="20">
        <v>0.55635463738889723</v>
      </c>
    </row>
    <row r="20" spans="1:18" x14ac:dyDescent="0.25">
      <c r="A20" t="s">
        <v>50</v>
      </c>
      <c r="B20" s="4">
        <v>199777</v>
      </c>
      <c r="C20" s="5">
        <v>227322</v>
      </c>
      <c r="D20" s="5">
        <v>161043</v>
      </c>
      <c r="E20" s="5">
        <v>161131</v>
      </c>
      <c r="F20" s="5">
        <v>124236</v>
      </c>
      <c r="G20" s="5">
        <v>144852</v>
      </c>
      <c r="H20" s="5">
        <v>153207</v>
      </c>
      <c r="J20" s="10" t="s">
        <v>51</v>
      </c>
      <c r="K20" s="11">
        <v>8.7456067757842662E-2</v>
      </c>
      <c r="L20" s="11">
        <v>3.8279484787987199E-2</v>
      </c>
      <c r="M20" s="11">
        <v>2.2846720179809727</v>
      </c>
      <c r="N20" s="11">
        <v>2.7099186156083331E-2</v>
      </c>
      <c r="O20" s="11">
        <v>1.0357227721744869E-2</v>
      </c>
      <c r="P20" s="11">
        <v>0.16455490779394044</v>
      </c>
      <c r="Q20" s="11">
        <v>-1.5499861077307234E-2</v>
      </c>
      <c r="R20" s="20">
        <v>0.19041199659299257</v>
      </c>
    </row>
    <row r="21" spans="1:18" x14ac:dyDescent="0.25">
      <c r="A21" t="s">
        <v>52</v>
      </c>
      <c r="B21" s="4">
        <v>198996</v>
      </c>
      <c r="C21" s="5">
        <v>228163</v>
      </c>
      <c r="D21" s="5">
        <v>158199</v>
      </c>
      <c r="E21" s="5">
        <v>166501</v>
      </c>
      <c r="F21" s="5">
        <v>137544</v>
      </c>
      <c r="G21" s="5">
        <v>142457</v>
      </c>
      <c r="H21" s="5">
        <v>158223</v>
      </c>
      <c r="J21" s="10" t="s">
        <v>53</v>
      </c>
      <c r="K21" s="11">
        <v>4.9708641710427312E-2</v>
      </c>
      <c r="L21" s="11">
        <v>2.7765696991442875E-2</v>
      </c>
      <c r="M21" s="11">
        <v>1.7902897134455888</v>
      </c>
      <c r="N21" s="11">
        <v>8.0136622477251881E-2</v>
      </c>
      <c r="O21" s="11">
        <v>-6.2143426946764876E-3</v>
      </c>
      <c r="P21" s="11">
        <v>0.10563162611553112</v>
      </c>
      <c r="Q21" s="11">
        <v>-2.4969560970253032E-2</v>
      </c>
      <c r="R21" s="20">
        <v>0.12438684439110766</v>
      </c>
    </row>
    <row r="22" spans="1:18" x14ac:dyDescent="0.25">
      <c r="A22" t="s">
        <v>54</v>
      </c>
      <c r="B22" s="4">
        <v>186620</v>
      </c>
      <c r="C22" s="5">
        <v>213369</v>
      </c>
      <c r="D22" s="5">
        <v>151155</v>
      </c>
      <c r="E22" s="5">
        <v>177329</v>
      </c>
      <c r="F22" s="5">
        <v>134080</v>
      </c>
      <c r="G22" s="5">
        <v>100869</v>
      </c>
      <c r="H22" s="5">
        <v>146475</v>
      </c>
      <c r="J22" s="10" t="s">
        <v>55</v>
      </c>
      <c r="K22" s="11">
        <v>6.8387011608270626E-2</v>
      </c>
      <c r="L22" s="11">
        <v>3.9256305881692773E-2</v>
      </c>
      <c r="M22" s="11">
        <v>1.7420643657701627</v>
      </c>
      <c r="N22" s="11">
        <v>8.8329091918034522E-2</v>
      </c>
      <c r="O22" s="11">
        <v>-1.0679247102989869E-2</v>
      </c>
      <c r="P22" s="11">
        <v>0.14745327031953112</v>
      </c>
      <c r="Q22" s="11">
        <v>-3.7196160607118944E-2</v>
      </c>
      <c r="R22" s="20">
        <v>0.1739701838236602</v>
      </c>
    </row>
    <row r="23" spans="1:18" x14ac:dyDescent="0.25">
      <c r="A23" t="s">
        <v>56</v>
      </c>
      <c r="B23" s="4">
        <v>206328</v>
      </c>
      <c r="C23" s="5">
        <v>237169</v>
      </c>
      <c r="D23" s="5">
        <v>161302</v>
      </c>
      <c r="E23" s="5">
        <v>194842</v>
      </c>
      <c r="F23" s="5">
        <v>138592</v>
      </c>
      <c r="G23" s="5">
        <v>125321</v>
      </c>
      <c r="H23" s="5">
        <v>161930</v>
      </c>
      <c r="J23" s="10" t="s">
        <v>57</v>
      </c>
      <c r="K23" s="11">
        <v>-6.1552366154919548E-3</v>
      </c>
      <c r="L23" s="11">
        <v>2.988481307435828E-2</v>
      </c>
      <c r="M23" s="11">
        <v>-0.20596537111263585</v>
      </c>
      <c r="N23" s="11">
        <v>0.83774696078601274</v>
      </c>
      <c r="O23" s="11">
        <v>-6.6346339904627571E-2</v>
      </c>
      <c r="P23" s="11">
        <v>5.4035866673643657E-2</v>
      </c>
      <c r="Q23" s="11">
        <v>-8.6532982167097455E-2</v>
      </c>
      <c r="R23" s="20">
        <v>7.422250893611354E-2</v>
      </c>
    </row>
    <row r="24" spans="1:18" ht="15.75" thickBot="1" x14ac:dyDescent="0.3">
      <c r="A24" t="s">
        <v>58</v>
      </c>
      <c r="B24" s="4">
        <v>215007</v>
      </c>
      <c r="C24" s="5">
        <v>245412</v>
      </c>
      <c r="D24" s="5">
        <v>170617</v>
      </c>
      <c r="E24" s="5">
        <v>172498</v>
      </c>
      <c r="F24" s="5">
        <v>148109</v>
      </c>
      <c r="G24" s="5">
        <v>139610</v>
      </c>
      <c r="H24" s="5">
        <v>184153</v>
      </c>
      <c r="J24" s="14" t="s">
        <v>59</v>
      </c>
      <c r="K24" s="15">
        <v>0.44680704809448341</v>
      </c>
      <c r="L24" s="15">
        <v>6.9613073109185519E-2</v>
      </c>
      <c r="M24" s="15">
        <v>6.418435907773862</v>
      </c>
      <c r="N24" s="15">
        <v>7.4547798955142656E-8</v>
      </c>
      <c r="O24" s="15">
        <v>0.3065991216348628</v>
      </c>
      <c r="P24" s="15">
        <v>0.58701497455410401</v>
      </c>
      <c r="Q24" s="15">
        <v>0.25957676950738623</v>
      </c>
      <c r="R24" s="21">
        <v>0.63403732668158064</v>
      </c>
    </row>
    <row r="25" spans="1:18" x14ac:dyDescent="0.25">
      <c r="A25" t="s">
        <v>60</v>
      </c>
      <c r="B25" s="4">
        <v>230223</v>
      </c>
      <c r="C25" s="5">
        <v>255543</v>
      </c>
      <c r="D25" s="5">
        <v>201367</v>
      </c>
      <c r="E25" s="5">
        <v>193550</v>
      </c>
      <c r="F25" s="5">
        <v>175714</v>
      </c>
      <c r="G25" s="5">
        <v>138379</v>
      </c>
      <c r="H25" s="5">
        <v>177293</v>
      </c>
    </row>
    <row r="26" spans="1:18" x14ac:dyDescent="0.25">
      <c r="A26" t="s">
        <v>61</v>
      </c>
      <c r="B26" s="4">
        <v>236034</v>
      </c>
      <c r="C26" s="5">
        <v>262049</v>
      </c>
      <c r="D26" s="5">
        <v>183043</v>
      </c>
      <c r="E26" s="5">
        <v>205996</v>
      </c>
      <c r="F26" s="5">
        <v>188333</v>
      </c>
      <c r="G26" s="5">
        <v>155348</v>
      </c>
      <c r="H26" s="5">
        <v>194625</v>
      </c>
    </row>
    <row r="27" spans="1:18" x14ac:dyDescent="0.25">
      <c r="A27" t="s">
        <v>62</v>
      </c>
      <c r="B27" s="4">
        <v>248351</v>
      </c>
      <c r="C27" s="5">
        <v>271068</v>
      </c>
      <c r="D27" s="5">
        <v>226905</v>
      </c>
      <c r="E27" s="5">
        <v>224318</v>
      </c>
      <c r="F27" s="5">
        <v>207590</v>
      </c>
      <c r="G27" s="5">
        <v>166326</v>
      </c>
      <c r="H27" s="5">
        <v>190215</v>
      </c>
    </row>
    <row r="28" spans="1:18" x14ac:dyDescent="0.25">
      <c r="A28" t="s">
        <v>63</v>
      </c>
      <c r="B28" s="4">
        <v>249522</v>
      </c>
      <c r="C28" s="5">
        <v>274096</v>
      </c>
      <c r="D28" s="5">
        <v>208278</v>
      </c>
      <c r="E28" s="5">
        <v>227910</v>
      </c>
      <c r="F28" s="5">
        <v>224366</v>
      </c>
      <c r="G28" s="5">
        <v>247893</v>
      </c>
      <c r="H28" s="5">
        <v>195232</v>
      </c>
      <c r="J28" t="s">
        <v>64</v>
      </c>
      <c r="K28" s="22">
        <f>Workings!J84</f>
        <v>19207152.138261069</v>
      </c>
    </row>
    <row r="29" spans="1:18" x14ac:dyDescent="0.25">
      <c r="A29" t="s">
        <v>65</v>
      </c>
      <c r="B29" s="4">
        <v>244141</v>
      </c>
      <c r="C29" s="5">
        <v>268251</v>
      </c>
      <c r="D29" s="5">
        <v>210117</v>
      </c>
      <c r="E29" s="5">
        <v>225262</v>
      </c>
      <c r="F29" s="5">
        <v>225486</v>
      </c>
      <c r="G29" s="5">
        <v>208234</v>
      </c>
      <c r="H29" s="5">
        <v>200515</v>
      </c>
    </row>
    <row r="30" spans="1:18" x14ac:dyDescent="0.25">
      <c r="A30" t="s">
        <v>66</v>
      </c>
      <c r="B30" s="4">
        <v>256955</v>
      </c>
      <c r="C30" s="5">
        <v>281611</v>
      </c>
      <c r="D30" s="5">
        <v>261147</v>
      </c>
      <c r="E30" s="5">
        <v>243583</v>
      </c>
      <c r="F30" s="5">
        <v>218684</v>
      </c>
      <c r="G30" s="5">
        <v>233477</v>
      </c>
      <c r="H30" s="5">
        <v>202969</v>
      </c>
    </row>
    <row r="31" spans="1:18" x14ac:dyDescent="0.25">
      <c r="A31" t="s">
        <v>67</v>
      </c>
      <c r="B31" s="4">
        <v>253641</v>
      </c>
      <c r="C31" s="5">
        <v>283845</v>
      </c>
      <c r="D31" s="5">
        <v>212278</v>
      </c>
      <c r="E31" s="5">
        <v>224512</v>
      </c>
      <c r="F31" s="5">
        <v>212444</v>
      </c>
      <c r="G31" s="5">
        <v>217325</v>
      </c>
      <c r="H31" s="5">
        <v>202157</v>
      </c>
    </row>
    <row r="32" spans="1:18" x14ac:dyDescent="0.25">
      <c r="A32" t="s">
        <v>68</v>
      </c>
      <c r="B32" s="4">
        <v>273152</v>
      </c>
      <c r="C32" s="5">
        <v>299260</v>
      </c>
      <c r="D32" s="5">
        <v>245230</v>
      </c>
      <c r="E32" s="5">
        <v>266515</v>
      </c>
      <c r="F32" s="5">
        <v>205313</v>
      </c>
      <c r="G32" s="5">
        <v>241239</v>
      </c>
      <c r="H32" s="5">
        <v>214345</v>
      </c>
    </row>
    <row r="33" spans="1:8" x14ac:dyDescent="0.25">
      <c r="A33" t="s">
        <v>69</v>
      </c>
      <c r="B33" s="4">
        <v>272005</v>
      </c>
      <c r="C33" s="5">
        <v>298653</v>
      </c>
      <c r="D33" s="5">
        <v>267410</v>
      </c>
      <c r="E33" s="5">
        <v>250966</v>
      </c>
      <c r="F33" s="5">
        <v>218733</v>
      </c>
      <c r="G33" s="5">
        <v>247576</v>
      </c>
      <c r="H33" s="5">
        <v>219468</v>
      </c>
    </row>
    <row r="34" spans="1:8" x14ac:dyDescent="0.25">
      <c r="A34" t="s">
        <v>70</v>
      </c>
      <c r="B34" s="4">
        <v>280074</v>
      </c>
      <c r="C34" s="5">
        <v>311697</v>
      </c>
      <c r="D34" s="5">
        <v>267587</v>
      </c>
      <c r="E34" s="5">
        <v>248877</v>
      </c>
      <c r="F34" s="5">
        <v>226821</v>
      </c>
      <c r="G34" s="5">
        <v>234225</v>
      </c>
      <c r="H34" s="5">
        <v>223441</v>
      </c>
    </row>
    <row r="35" spans="1:8" x14ac:dyDescent="0.25">
      <c r="A35" t="s">
        <v>71</v>
      </c>
      <c r="B35" s="4">
        <v>288675</v>
      </c>
      <c r="C35" s="5">
        <v>321083</v>
      </c>
      <c r="D35" s="5">
        <v>258922</v>
      </c>
      <c r="E35" s="5">
        <v>300013</v>
      </c>
      <c r="F35" s="5">
        <v>221505</v>
      </c>
      <c r="G35" s="5">
        <v>257245</v>
      </c>
      <c r="H35" s="5">
        <v>226554</v>
      </c>
    </row>
    <row r="36" spans="1:8" x14ac:dyDescent="0.25">
      <c r="A36" t="s">
        <v>72</v>
      </c>
      <c r="B36" s="4">
        <v>294513</v>
      </c>
      <c r="C36" s="5">
        <v>321994</v>
      </c>
      <c r="D36" s="5">
        <v>280245</v>
      </c>
      <c r="E36" s="5">
        <v>268238</v>
      </c>
      <c r="F36" s="5">
        <v>198796</v>
      </c>
      <c r="G36" s="5">
        <v>289438</v>
      </c>
      <c r="H36" s="5">
        <v>236048</v>
      </c>
    </row>
    <row r="37" spans="1:8" x14ac:dyDescent="0.25">
      <c r="A37" t="s">
        <v>73</v>
      </c>
      <c r="B37" s="4">
        <v>291171</v>
      </c>
      <c r="C37" s="5">
        <v>324034</v>
      </c>
      <c r="D37" s="5">
        <v>262158</v>
      </c>
      <c r="E37" s="5">
        <v>251396</v>
      </c>
      <c r="F37" s="5">
        <v>216477</v>
      </c>
      <c r="G37" s="5">
        <v>272710</v>
      </c>
      <c r="H37" s="5">
        <v>237612</v>
      </c>
    </row>
    <row r="38" spans="1:8" x14ac:dyDescent="0.25">
      <c r="A38" t="s">
        <v>74</v>
      </c>
      <c r="B38" s="4">
        <v>296592</v>
      </c>
      <c r="C38" s="5">
        <v>324588</v>
      </c>
      <c r="D38" s="5">
        <v>286555</v>
      </c>
      <c r="E38" s="5">
        <v>289201</v>
      </c>
      <c r="F38" s="5">
        <v>243625</v>
      </c>
      <c r="G38" s="5">
        <v>256357</v>
      </c>
      <c r="H38" s="5">
        <v>240805</v>
      </c>
    </row>
    <row r="39" spans="1:8" x14ac:dyDescent="0.25">
      <c r="A39" t="s">
        <v>75</v>
      </c>
      <c r="B39" s="4">
        <v>320181</v>
      </c>
      <c r="C39" s="5">
        <v>360619</v>
      </c>
      <c r="D39" s="5">
        <v>304750</v>
      </c>
      <c r="E39" s="5">
        <v>290648</v>
      </c>
      <c r="F39" s="5">
        <v>233687</v>
      </c>
      <c r="G39" s="5">
        <v>263328</v>
      </c>
      <c r="H39" s="5">
        <v>251979</v>
      </c>
    </row>
    <row r="40" spans="1:8" x14ac:dyDescent="0.25">
      <c r="A40" t="s">
        <v>76</v>
      </c>
      <c r="B40" s="4">
        <v>329044</v>
      </c>
      <c r="C40" s="5">
        <v>357207</v>
      </c>
      <c r="D40" s="5">
        <v>364957</v>
      </c>
      <c r="E40" s="5">
        <v>275075</v>
      </c>
      <c r="F40" s="5">
        <v>220782</v>
      </c>
      <c r="G40" s="5">
        <v>313935</v>
      </c>
      <c r="H40" s="5">
        <v>260602</v>
      </c>
    </row>
    <row r="41" spans="1:8" x14ac:dyDescent="0.25">
      <c r="A41" t="s">
        <v>77</v>
      </c>
      <c r="B41" s="4">
        <v>332457</v>
      </c>
      <c r="C41" s="5">
        <v>385372</v>
      </c>
      <c r="D41" s="5">
        <v>325834</v>
      </c>
      <c r="E41" s="5">
        <v>288293</v>
      </c>
      <c r="F41" s="5">
        <v>238429</v>
      </c>
      <c r="G41" s="5">
        <v>271183</v>
      </c>
      <c r="H41" s="5">
        <v>252173</v>
      </c>
    </row>
    <row r="42" spans="1:8" x14ac:dyDescent="0.25">
      <c r="A42" t="s">
        <v>78</v>
      </c>
      <c r="B42" s="4">
        <v>326366</v>
      </c>
      <c r="C42" s="5">
        <v>384962</v>
      </c>
      <c r="D42" s="5">
        <v>309948</v>
      </c>
      <c r="E42" s="5">
        <v>260858</v>
      </c>
      <c r="F42" s="5">
        <v>260476</v>
      </c>
      <c r="G42" s="5">
        <v>285311</v>
      </c>
      <c r="H42" s="5">
        <v>241842</v>
      </c>
    </row>
    <row r="43" spans="1:8" x14ac:dyDescent="0.25">
      <c r="A43" t="s">
        <v>79</v>
      </c>
      <c r="B43" s="4">
        <v>324993</v>
      </c>
      <c r="C43" s="5">
        <v>364741</v>
      </c>
      <c r="D43" s="5">
        <v>325045</v>
      </c>
      <c r="E43" s="5">
        <v>262210</v>
      </c>
      <c r="F43" s="5">
        <v>245810</v>
      </c>
      <c r="G43" s="5">
        <v>261240</v>
      </c>
      <c r="H43" s="5">
        <v>262250</v>
      </c>
    </row>
    <row r="44" spans="1:8" x14ac:dyDescent="0.25">
      <c r="A44" t="s">
        <v>80</v>
      </c>
      <c r="B44" s="4">
        <v>342754</v>
      </c>
      <c r="C44" s="5">
        <v>380378</v>
      </c>
      <c r="D44" s="5">
        <v>333072</v>
      </c>
      <c r="E44" s="5">
        <v>368724</v>
      </c>
      <c r="F44" s="5">
        <v>288723</v>
      </c>
      <c r="G44" s="5">
        <v>265304</v>
      </c>
      <c r="H44" s="5">
        <v>258814</v>
      </c>
    </row>
    <row r="45" spans="1:8" x14ac:dyDescent="0.25">
      <c r="A45" t="s">
        <v>81</v>
      </c>
      <c r="B45" s="4">
        <v>316979</v>
      </c>
      <c r="C45" s="5">
        <v>341732</v>
      </c>
      <c r="D45" s="5">
        <v>293845</v>
      </c>
      <c r="E45" s="5">
        <v>216333</v>
      </c>
      <c r="F45" s="5">
        <v>263039</v>
      </c>
      <c r="G45" s="5">
        <v>258667</v>
      </c>
      <c r="H45" s="5">
        <v>262289</v>
      </c>
    </row>
    <row r="46" spans="1:8" x14ac:dyDescent="0.25">
      <c r="A46" t="s">
        <v>82</v>
      </c>
      <c r="B46" s="4">
        <v>334487</v>
      </c>
      <c r="C46" s="5">
        <v>380348</v>
      </c>
      <c r="D46" s="5">
        <v>276666</v>
      </c>
      <c r="E46" s="5">
        <v>242820</v>
      </c>
      <c r="F46" s="5">
        <v>302260</v>
      </c>
      <c r="G46" s="5">
        <v>222771</v>
      </c>
      <c r="H46" s="5">
        <v>264814</v>
      </c>
    </row>
    <row r="47" spans="1:8" x14ac:dyDescent="0.25">
      <c r="A47" t="s">
        <v>83</v>
      </c>
      <c r="B47" s="4">
        <v>322164</v>
      </c>
      <c r="C47" s="5">
        <v>358925</v>
      </c>
      <c r="D47" s="5">
        <v>286884</v>
      </c>
      <c r="E47" s="5">
        <v>217991</v>
      </c>
      <c r="F47" s="5">
        <v>240918</v>
      </c>
      <c r="G47" s="5">
        <v>230818</v>
      </c>
      <c r="H47" s="5">
        <v>253506</v>
      </c>
    </row>
    <row r="48" spans="1:8" x14ac:dyDescent="0.25">
      <c r="A48" t="s">
        <v>84</v>
      </c>
      <c r="B48" s="4">
        <v>313346</v>
      </c>
      <c r="C48" s="5">
        <v>350872</v>
      </c>
      <c r="D48" s="5">
        <v>265595</v>
      </c>
      <c r="E48" s="5">
        <v>260012</v>
      </c>
      <c r="F48" s="5">
        <v>267856</v>
      </c>
      <c r="G48" s="5">
        <v>201997</v>
      </c>
      <c r="H48" s="5">
        <v>240823</v>
      </c>
    </row>
    <row r="49" spans="1:8" x14ac:dyDescent="0.25">
      <c r="A49" t="s">
        <v>85</v>
      </c>
      <c r="B49" s="4">
        <v>299656</v>
      </c>
      <c r="C49" s="5">
        <v>313942</v>
      </c>
      <c r="D49" s="5">
        <v>311138</v>
      </c>
      <c r="E49" s="5">
        <v>229603</v>
      </c>
      <c r="F49" s="5">
        <v>234226</v>
      </c>
      <c r="G49" s="5">
        <v>248013</v>
      </c>
      <c r="H49" s="5">
        <v>261958</v>
      </c>
    </row>
    <row r="50" spans="1:8" x14ac:dyDescent="0.25">
      <c r="A50" t="s">
        <v>86</v>
      </c>
      <c r="B50" s="4">
        <v>286356</v>
      </c>
      <c r="C50" s="5">
        <v>307173</v>
      </c>
      <c r="D50" s="5">
        <v>307452</v>
      </c>
      <c r="E50" s="5">
        <v>202763</v>
      </c>
      <c r="F50" s="5">
        <v>191917</v>
      </c>
      <c r="G50" s="5">
        <v>196375</v>
      </c>
      <c r="H50" s="5">
        <v>218149</v>
      </c>
    </row>
    <row r="51" spans="1:8" x14ac:dyDescent="0.25">
      <c r="A51" t="s">
        <v>87</v>
      </c>
      <c r="B51" s="4">
        <v>242873</v>
      </c>
      <c r="C51" s="5">
        <v>268686</v>
      </c>
      <c r="D51" s="5">
        <v>197538</v>
      </c>
      <c r="E51" s="5">
        <v>179714</v>
      </c>
      <c r="F51" s="5">
        <v>178500</v>
      </c>
      <c r="G51" s="5">
        <v>200000</v>
      </c>
      <c r="H51" s="5">
        <v>177597</v>
      </c>
    </row>
    <row r="52" spans="1:8" x14ac:dyDescent="0.25">
      <c r="A52" t="s">
        <v>88</v>
      </c>
      <c r="B52" s="4">
        <v>221040</v>
      </c>
      <c r="C52" s="5">
        <v>227651</v>
      </c>
      <c r="D52" s="5">
        <v>195545</v>
      </c>
      <c r="E52" s="5">
        <v>198979</v>
      </c>
      <c r="F52" s="5">
        <v>188000</v>
      </c>
      <c r="G52" s="5">
        <v>200000</v>
      </c>
      <c r="H52" s="5">
        <v>175101</v>
      </c>
    </row>
    <row r="53" spans="1:8" x14ac:dyDescent="0.25">
      <c r="A53" t="s">
        <v>89</v>
      </c>
      <c r="B53" s="4">
        <v>210953</v>
      </c>
      <c r="C53" s="5">
        <v>219802</v>
      </c>
      <c r="D53" s="5">
        <v>185500</v>
      </c>
      <c r="E53" s="5">
        <v>252500</v>
      </c>
      <c r="F53" s="5">
        <v>173667</v>
      </c>
      <c r="G53" s="5">
        <v>134100</v>
      </c>
      <c r="H53" s="5">
        <v>173090</v>
      </c>
    </row>
    <row r="54" spans="1:8" x14ac:dyDescent="0.25">
      <c r="A54" t="s">
        <v>90</v>
      </c>
      <c r="B54" s="4">
        <v>205533</v>
      </c>
      <c r="C54" s="5">
        <v>214077</v>
      </c>
      <c r="D54" s="5">
        <v>182111</v>
      </c>
      <c r="E54" s="5">
        <v>177500</v>
      </c>
      <c r="F54" s="5">
        <v>180667</v>
      </c>
      <c r="G54" s="5">
        <v>175000</v>
      </c>
      <c r="H54" s="5">
        <v>182846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topLeftCell="A61" workbookViewId="0">
      <selection activeCell="J85" sqref="J85"/>
    </sheetView>
  </sheetViews>
  <sheetFormatPr defaultRowHeight="15" x14ac:dyDescent="0.25"/>
  <cols>
    <col min="1" max="1" width="18.5703125" customWidth="1"/>
    <col min="2" max="2" width="14.42578125" customWidth="1"/>
    <col min="3" max="3" width="19.28515625" customWidth="1"/>
    <col min="4" max="4" width="10.85546875" customWidth="1"/>
    <col min="7" max="7" width="11.5703125" customWidth="1"/>
    <col min="8" max="8" width="12.28515625" customWidth="1"/>
    <col min="9" max="9" width="17.7109375" customWidth="1"/>
    <col min="10" max="10" width="23" customWidth="1"/>
  </cols>
  <sheetData>
    <row r="1" spans="1:9" x14ac:dyDescent="0.25">
      <c r="A1" t="s">
        <v>91</v>
      </c>
    </row>
    <row r="2" spans="1:9" ht="15.75" thickBot="1" x14ac:dyDescent="0.3"/>
    <row r="3" spans="1:9" x14ac:dyDescent="0.25">
      <c r="A3" s="7" t="s">
        <v>11</v>
      </c>
      <c r="B3" s="7"/>
    </row>
    <row r="4" spans="1:9" x14ac:dyDescent="0.25">
      <c r="A4" s="11" t="s">
        <v>13</v>
      </c>
      <c r="B4" s="11">
        <v>0.99800134980321198</v>
      </c>
    </row>
    <row r="5" spans="1:9" x14ac:dyDescent="0.25">
      <c r="A5" s="11" t="s">
        <v>15</v>
      </c>
      <c r="B5" s="11">
        <v>0.99600669420903298</v>
      </c>
    </row>
    <row r="6" spans="1:9" x14ac:dyDescent="0.25">
      <c r="A6" s="11" t="s">
        <v>17</v>
      </c>
      <c r="B6" s="11">
        <v>0.99547425343690399</v>
      </c>
    </row>
    <row r="7" spans="1:9" x14ac:dyDescent="0.25">
      <c r="A7" s="11" t="s">
        <v>19</v>
      </c>
      <c r="B7" s="11">
        <v>4711.1496855617288</v>
      </c>
    </row>
    <row r="8" spans="1:9" ht="15.75" thickBot="1" x14ac:dyDescent="0.3">
      <c r="A8" s="15" t="s">
        <v>21</v>
      </c>
      <c r="B8" s="15">
        <v>52</v>
      </c>
    </row>
    <row r="10" spans="1:9" ht="15.75" thickBot="1" x14ac:dyDescent="0.3">
      <c r="A10" t="s">
        <v>24</v>
      </c>
    </row>
    <row r="11" spans="1:9" x14ac:dyDescent="0.25">
      <c r="A11" s="18"/>
      <c r="B11" s="18" t="s">
        <v>26</v>
      </c>
      <c r="C11" s="18" t="s">
        <v>27</v>
      </c>
      <c r="D11" s="18" t="s">
        <v>28</v>
      </c>
      <c r="E11" s="18" t="s">
        <v>29</v>
      </c>
      <c r="F11" s="18" t="s">
        <v>30</v>
      </c>
    </row>
    <row r="12" spans="1:9" x14ac:dyDescent="0.25">
      <c r="A12" s="11" t="s">
        <v>32</v>
      </c>
      <c r="B12" s="11">
        <v>6</v>
      </c>
      <c r="C12" s="11">
        <v>249112780639.79132</v>
      </c>
      <c r="D12" s="11">
        <v>41518796773.298553</v>
      </c>
      <c r="E12" s="11">
        <v>1870.6431707447211</v>
      </c>
      <c r="F12" s="11">
        <v>3.060972535549206E-52</v>
      </c>
    </row>
    <row r="13" spans="1:9" x14ac:dyDescent="0.25">
      <c r="A13" s="11" t="s">
        <v>34</v>
      </c>
      <c r="B13" s="11">
        <v>45</v>
      </c>
      <c r="C13" s="11">
        <v>998771911.18957675</v>
      </c>
      <c r="D13" s="11">
        <v>22194931.359768372</v>
      </c>
      <c r="E13" s="11"/>
      <c r="F13" s="11"/>
    </row>
    <row r="14" spans="1:9" ht="15.75" thickBot="1" x14ac:dyDescent="0.3">
      <c r="A14" s="15" t="s">
        <v>36</v>
      </c>
      <c r="B14" s="15">
        <v>51</v>
      </c>
      <c r="C14" s="15">
        <v>250111552550.9809</v>
      </c>
      <c r="D14" s="15"/>
      <c r="E14" s="15"/>
      <c r="F14" s="15"/>
    </row>
    <row r="15" spans="1:9" ht="15.75" thickBot="1" x14ac:dyDescent="0.3"/>
    <row r="16" spans="1:9" x14ac:dyDescent="0.25">
      <c r="A16" s="18"/>
      <c r="B16" s="18" t="s">
        <v>39</v>
      </c>
      <c r="C16" s="18" t="s">
        <v>19</v>
      </c>
      <c r="D16" s="18" t="s">
        <v>40</v>
      </c>
      <c r="E16" s="18" t="s">
        <v>41</v>
      </c>
      <c r="F16" s="18" t="s">
        <v>42</v>
      </c>
      <c r="G16" s="18" t="s">
        <v>43</v>
      </c>
      <c r="H16" s="18" t="s">
        <v>44</v>
      </c>
      <c r="I16" s="18" t="s">
        <v>45</v>
      </c>
    </row>
    <row r="17" spans="1:10" x14ac:dyDescent="0.25">
      <c r="A17" s="11" t="s">
        <v>47</v>
      </c>
      <c r="B17" s="11">
        <v>-8744.9303144631849</v>
      </c>
      <c r="C17" s="11">
        <v>3225.8756684217051</v>
      </c>
      <c r="D17" s="11">
        <v>-2.7108702297698093</v>
      </c>
      <c r="E17" s="11">
        <v>9.4658407430884758E-3</v>
      </c>
      <c r="F17" s="11">
        <v>-15242.177430339605</v>
      </c>
      <c r="G17" s="11">
        <v>-2247.6831985867657</v>
      </c>
      <c r="H17" s="11">
        <v>-17421.197186615365</v>
      </c>
      <c r="I17" s="11">
        <v>-68.663442311004474</v>
      </c>
    </row>
    <row r="18" spans="1:10" x14ac:dyDescent="0.25">
      <c r="A18" s="11" t="s">
        <v>49</v>
      </c>
      <c r="B18" s="11">
        <v>0.45408039824092927</v>
      </c>
      <c r="C18" s="11">
        <v>3.8026029447378408E-2</v>
      </c>
      <c r="D18" s="11">
        <v>11.941304544280641</v>
      </c>
      <c r="E18" s="11">
        <v>1.5115586775414397E-15</v>
      </c>
      <c r="F18" s="11">
        <v>0.37749204346528159</v>
      </c>
      <c r="G18" s="11">
        <v>0.53066875301657701</v>
      </c>
      <c r="H18" s="11">
        <v>0.35180615909296126</v>
      </c>
      <c r="I18" s="11">
        <v>0.55635463738889723</v>
      </c>
    </row>
    <row r="19" spans="1:10" x14ac:dyDescent="0.25">
      <c r="A19" s="11" t="s">
        <v>51</v>
      </c>
      <c r="B19" s="11">
        <v>8.7456067757842662E-2</v>
      </c>
      <c r="C19" s="11">
        <v>3.8279484787987199E-2</v>
      </c>
      <c r="D19" s="11">
        <v>2.2846720179809727</v>
      </c>
      <c r="E19" s="11">
        <v>2.7099186156083331E-2</v>
      </c>
      <c r="F19" s="11">
        <v>1.0357227721744869E-2</v>
      </c>
      <c r="G19" s="11">
        <v>0.16455490779394044</v>
      </c>
      <c r="H19" s="11">
        <v>-1.5499861077307234E-2</v>
      </c>
      <c r="I19" s="11">
        <v>0.19041199659299257</v>
      </c>
    </row>
    <row r="20" spans="1:10" x14ac:dyDescent="0.25">
      <c r="A20" s="11" t="s">
        <v>53</v>
      </c>
      <c r="B20" s="11">
        <v>4.9708641710427312E-2</v>
      </c>
      <c r="C20" s="11">
        <v>2.7765696991442875E-2</v>
      </c>
      <c r="D20" s="11">
        <v>1.7902897134455888</v>
      </c>
      <c r="E20" s="11">
        <v>8.0136622477251881E-2</v>
      </c>
      <c r="F20" s="11">
        <v>-6.2143426946764876E-3</v>
      </c>
      <c r="G20" s="11">
        <v>0.10563162611553112</v>
      </c>
      <c r="H20" s="11">
        <v>-2.4969560970253032E-2</v>
      </c>
      <c r="I20" s="11">
        <v>0.12438684439110766</v>
      </c>
    </row>
    <row r="21" spans="1:10" x14ac:dyDescent="0.25">
      <c r="A21" s="11" t="s">
        <v>55</v>
      </c>
      <c r="B21" s="11">
        <v>6.8387011608270626E-2</v>
      </c>
      <c r="C21" s="11">
        <v>3.9256305881692773E-2</v>
      </c>
      <c r="D21" s="11">
        <v>1.7420643657701627</v>
      </c>
      <c r="E21" s="11">
        <v>8.8329091918034522E-2</v>
      </c>
      <c r="F21" s="11">
        <v>-1.0679247102989869E-2</v>
      </c>
      <c r="G21" s="11">
        <v>0.14745327031953112</v>
      </c>
      <c r="H21" s="11">
        <v>-3.7196160607118944E-2</v>
      </c>
      <c r="I21" s="11">
        <v>0.1739701838236602</v>
      </c>
    </row>
    <row r="22" spans="1:10" x14ac:dyDescent="0.25">
      <c r="A22" s="11" t="s">
        <v>57</v>
      </c>
      <c r="B22" s="11">
        <v>-6.1552366154919548E-3</v>
      </c>
      <c r="C22" s="11">
        <v>2.988481307435828E-2</v>
      </c>
      <c r="D22" s="11">
        <v>-0.20596537111263585</v>
      </c>
      <c r="E22" s="11">
        <v>0.83774696078601274</v>
      </c>
      <c r="F22" s="11">
        <v>-6.6346339904627571E-2</v>
      </c>
      <c r="G22" s="11">
        <v>5.4035866673643657E-2</v>
      </c>
      <c r="H22" s="11">
        <v>-8.6532982167097455E-2</v>
      </c>
      <c r="I22" s="11">
        <v>7.422250893611354E-2</v>
      </c>
    </row>
    <row r="23" spans="1:10" ht="15.75" thickBot="1" x14ac:dyDescent="0.3">
      <c r="A23" s="15" t="s">
        <v>59</v>
      </c>
      <c r="B23" s="15">
        <v>0.44680704809448341</v>
      </c>
      <c r="C23" s="15">
        <v>6.9613073109185519E-2</v>
      </c>
      <c r="D23" s="15">
        <v>6.418435907773862</v>
      </c>
      <c r="E23" s="15">
        <v>7.4547798955142656E-8</v>
      </c>
      <c r="F23" s="15">
        <v>0.3065991216348628</v>
      </c>
      <c r="G23" s="15">
        <v>0.58701497455410401</v>
      </c>
      <c r="H23" s="15">
        <v>0.25957676950738623</v>
      </c>
      <c r="I23" s="15">
        <v>0.63403732668158064</v>
      </c>
    </row>
    <row r="27" spans="1:10" ht="15.75" thickBot="1" x14ac:dyDescent="0.3">
      <c r="A27" t="s">
        <v>92</v>
      </c>
    </row>
    <row r="28" spans="1:10" ht="15.75" thickBot="1" x14ac:dyDescent="0.3">
      <c r="G28" s="23"/>
      <c r="H28" s="24" t="s">
        <v>93</v>
      </c>
      <c r="I28" s="8"/>
      <c r="J28" s="9"/>
    </row>
    <row r="29" spans="1:10" x14ac:dyDescent="0.25">
      <c r="A29" s="18" t="s">
        <v>94</v>
      </c>
      <c r="B29" s="18" t="s">
        <v>95</v>
      </c>
      <c r="C29" s="18" t="s">
        <v>96</v>
      </c>
      <c r="D29" s="18" t="s">
        <v>97</v>
      </c>
      <c r="G29" s="25" t="s">
        <v>98</v>
      </c>
      <c r="H29" s="18" t="s">
        <v>95</v>
      </c>
      <c r="I29" s="26" t="s">
        <v>99</v>
      </c>
      <c r="J29" s="27" t="s">
        <v>100</v>
      </c>
    </row>
    <row r="30" spans="1:10" x14ac:dyDescent="0.25">
      <c r="A30" s="11">
        <v>1</v>
      </c>
      <c r="B30" s="11">
        <v>98730.053998168951</v>
      </c>
      <c r="C30" s="11">
        <v>-134.05399816895078</v>
      </c>
      <c r="D30" s="11">
        <v>-3.0292261650523632E-2</v>
      </c>
      <c r="G30" s="28">
        <v>98596</v>
      </c>
      <c r="H30" s="11">
        <v>98730.053998168951</v>
      </c>
      <c r="I30" s="29">
        <f>C30</f>
        <v>-134.05399816895078</v>
      </c>
      <c r="J30" s="30">
        <f>I30^2</f>
        <v>17970.474425081062</v>
      </c>
    </row>
    <row r="31" spans="1:10" x14ac:dyDescent="0.25">
      <c r="A31" s="11">
        <v>2</v>
      </c>
      <c r="B31" s="11">
        <v>100858.68959307937</v>
      </c>
      <c r="C31" s="11">
        <v>-98.689593079368933</v>
      </c>
      <c r="D31" s="11">
        <v>-2.2300946011145358E-2</v>
      </c>
      <c r="G31" s="28">
        <v>100760</v>
      </c>
      <c r="H31" s="11">
        <v>100858.68959307937</v>
      </c>
      <c r="I31" s="29">
        <f t="shared" ref="I31:I81" si="0">C31</f>
        <v>-98.689593079368933</v>
      </c>
      <c r="J31" s="30">
        <f t="shared" ref="J31:J81" si="1">I31^2</f>
        <v>9739.6357821714246</v>
      </c>
    </row>
    <row r="32" spans="1:10" x14ac:dyDescent="0.25">
      <c r="A32" s="11">
        <v>3</v>
      </c>
      <c r="B32" s="11">
        <v>107995.42933599837</v>
      </c>
      <c r="C32" s="11">
        <v>170.57066400162876</v>
      </c>
      <c r="D32" s="11">
        <v>3.8543954334945382E-2</v>
      </c>
      <c r="G32" s="28">
        <v>108166</v>
      </c>
      <c r="H32" s="11">
        <v>107995.42933599837</v>
      </c>
      <c r="I32" s="29">
        <f t="shared" si="0"/>
        <v>170.57066400162876</v>
      </c>
      <c r="J32" s="30">
        <f t="shared" si="1"/>
        <v>29094.351417956532</v>
      </c>
    </row>
    <row r="33" spans="1:10" x14ac:dyDescent="0.25">
      <c r="A33" s="11">
        <v>4</v>
      </c>
      <c r="B33" s="11">
        <v>113637.37899200944</v>
      </c>
      <c r="C33" s="11">
        <v>-718.3789920094423</v>
      </c>
      <c r="D33" s="11">
        <v>-0.16233252784272234</v>
      </c>
      <c r="G33" s="28">
        <v>112919</v>
      </c>
      <c r="H33" s="11">
        <v>113637.37899200944</v>
      </c>
      <c r="I33" s="29">
        <f t="shared" si="0"/>
        <v>-718.3789920094423</v>
      </c>
      <c r="J33" s="30">
        <f t="shared" si="1"/>
        <v>516068.37616050238</v>
      </c>
    </row>
    <row r="34" spans="1:10" x14ac:dyDescent="0.25">
      <c r="A34" s="11">
        <v>5</v>
      </c>
      <c r="B34" s="11">
        <v>121112.57478871598</v>
      </c>
      <c r="C34" s="11">
        <v>-1610.5747887159814</v>
      </c>
      <c r="D34" s="11">
        <v>-0.36394254236291368</v>
      </c>
      <c r="G34" s="28">
        <v>119502</v>
      </c>
      <c r="H34" s="11">
        <v>121112.57478871598</v>
      </c>
      <c r="I34" s="29">
        <f t="shared" si="0"/>
        <v>-1610.5747887159814</v>
      </c>
      <c r="J34" s="30">
        <f t="shared" si="1"/>
        <v>2593951.1500475281</v>
      </c>
    </row>
    <row r="35" spans="1:10" x14ac:dyDescent="0.25">
      <c r="A35" s="11">
        <v>6</v>
      </c>
      <c r="B35" s="11">
        <v>142476.51662363196</v>
      </c>
      <c r="C35" s="11">
        <v>-8140.5166236319637</v>
      </c>
      <c r="D35" s="11">
        <v>-1.8395173803224336</v>
      </c>
      <c r="G35" s="28">
        <v>134336</v>
      </c>
      <c r="H35" s="11">
        <v>142476.51662363196</v>
      </c>
      <c r="I35" s="29">
        <f t="shared" si="0"/>
        <v>-8140.5166236319637</v>
      </c>
      <c r="J35" s="30">
        <f t="shared" si="1"/>
        <v>66268010.899628349</v>
      </c>
    </row>
    <row r="36" spans="1:10" x14ac:dyDescent="0.25">
      <c r="A36" s="11">
        <v>7</v>
      </c>
      <c r="B36" s="11">
        <v>139823.19531077746</v>
      </c>
      <c r="C36" s="11">
        <v>-11594.195310777461</v>
      </c>
      <c r="D36" s="11">
        <v>-2.6199472061900226</v>
      </c>
      <c r="G36" s="28">
        <v>128229</v>
      </c>
      <c r="H36" s="11">
        <v>139823.19531077746</v>
      </c>
      <c r="I36" s="29">
        <f t="shared" si="0"/>
        <v>-11594.195310777461</v>
      </c>
      <c r="J36" s="30">
        <f t="shared" si="1"/>
        <v>134425364.90445405</v>
      </c>
    </row>
    <row r="37" spans="1:10" x14ac:dyDescent="0.25">
      <c r="A37" s="11">
        <v>8</v>
      </c>
      <c r="B37" s="11">
        <v>155966.74094755307</v>
      </c>
      <c r="C37" s="11">
        <v>-2573.7409475530731</v>
      </c>
      <c r="D37" s="11">
        <v>-0.58158977179990012</v>
      </c>
      <c r="G37" s="28">
        <v>153393</v>
      </c>
      <c r="H37" s="11">
        <v>155966.74094755307</v>
      </c>
      <c r="I37" s="29">
        <f t="shared" si="0"/>
        <v>-2573.7409475530731</v>
      </c>
      <c r="J37" s="30">
        <f t="shared" si="1"/>
        <v>6624142.4651113907</v>
      </c>
    </row>
    <row r="38" spans="1:10" x14ac:dyDescent="0.25">
      <c r="A38" s="11">
        <v>9</v>
      </c>
      <c r="B38" s="11">
        <v>161490.51062110235</v>
      </c>
      <c r="C38" s="11">
        <v>-1566.5106211023522</v>
      </c>
      <c r="D38" s="11">
        <v>-0.35398533621466954</v>
      </c>
      <c r="G38" s="28">
        <v>159924</v>
      </c>
      <c r="H38" s="11">
        <v>161490.51062110235</v>
      </c>
      <c r="I38" s="29">
        <f t="shared" si="0"/>
        <v>-1566.5106211023522</v>
      </c>
      <c r="J38" s="30">
        <f t="shared" si="1"/>
        <v>2453955.5260264771</v>
      </c>
    </row>
    <row r="39" spans="1:10" x14ac:dyDescent="0.25">
      <c r="A39" s="11">
        <v>10</v>
      </c>
      <c r="B39" s="11">
        <v>164923.28747979944</v>
      </c>
      <c r="C39" s="11">
        <v>-2734.2874797994446</v>
      </c>
      <c r="D39" s="11">
        <v>-0.61786856712357241</v>
      </c>
      <c r="G39" s="28">
        <v>162189</v>
      </c>
      <c r="H39" s="11">
        <v>164923.28747979944</v>
      </c>
      <c r="I39" s="29">
        <f t="shared" si="0"/>
        <v>-2734.2874797994446</v>
      </c>
      <c r="J39" s="30">
        <f t="shared" si="1"/>
        <v>7476328.0221879976</v>
      </c>
    </row>
    <row r="40" spans="1:10" x14ac:dyDescent="0.25">
      <c r="A40" s="11">
        <v>11</v>
      </c>
      <c r="B40" s="11">
        <v>176992.79705271067</v>
      </c>
      <c r="C40" s="11">
        <v>-1114.7970527106663</v>
      </c>
      <c r="D40" s="11">
        <v>-0.25191135265793019</v>
      </c>
      <c r="G40" s="28">
        <v>175878</v>
      </c>
      <c r="H40" s="11">
        <v>176992.79705271067</v>
      </c>
      <c r="I40" s="29">
        <f t="shared" si="0"/>
        <v>-1114.7970527106663</v>
      </c>
      <c r="J40" s="30">
        <f t="shared" si="1"/>
        <v>1242772.4687323882</v>
      </c>
    </row>
    <row r="41" spans="1:10" x14ac:dyDescent="0.25">
      <c r="A41" s="11">
        <v>12</v>
      </c>
      <c r="B41" s="11">
        <v>184820.65108767131</v>
      </c>
      <c r="C41" s="11">
        <v>-7473.6510876713146</v>
      </c>
      <c r="D41" s="11">
        <v>-1.6888253787636505</v>
      </c>
      <c r="G41" s="28">
        <v>177347</v>
      </c>
      <c r="H41" s="11">
        <v>184820.65108767131</v>
      </c>
      <c r="I41" s="29">
        <f t="shared" si="0"/>
        <v>-7473.6510876713146</v>
      </c>
      <c r="J41" s="30">
        <f t="shared" si="1"/>
        <v>55855460.580250621</v>
      </c>
    </row>
    <row r="42" spans="1:10" x14ac:dyDescent="0.25">
      <c r="A42" s="11">
        <v>13</v>
      </c>
      <c r="B42" s="11">
        <v>192907.26341330382</v>
      </c>
      <c r="C42" s="11">
        <v>-3463.2634133038227</v>
      </c>
      <c r="D42" s="11">
        <v>-0.78259569213493219</v>
      </c>
      <c r="G42" s="28">
        <v>189444</v>
      </c>
      <c r="H42" s="11">
        <v>192907.26341330382</v>
      </c>
      <c r="I42" s="29">
        <f t="shared" si="0"/>
        <v>-3463.2634133038227</v>
      </c>
      <c r="J42" s="30">
        <f t="shared" si="1"/>
        <v>11994193.469928846</v>
      </c>
    </row>
    <row r="43" spans="1:10" x14ac:dyDescent="0.25">
      <c r="A43" s="11">
        <v>14</v>
      </c>
      <c r="B43" s="11">
        <v>211302.46650672852</v>
      </c>
      <c r="C43" s="11">
        <v>2506.5334932714759</v>
      </c>
      <c r="D43" s="11">
        <v>0.56640286340647861</v>
      </c>
      <c r="G43" s="28">
        <v>213809</v>
      </c>
      <c r="H43" s="11">
        <v>211302.46650672852</v>
      </c>
      <c r="I43" s="29">
        <f t="shared" si="0"/>
        <v>2506.5334932714759</v>
      </c>
      <c r="J43" s="30">
        <f t="shared" si="1"/>
        <v>6282710.1528917076</v>
      </c>
    </row>
    <row r="44" spans="1:10" x14ac:dyDescent="0.25">
      <c r="A44" s="11">
        <v>15</v>
      </c>
      <c r="B44" s="11">
        <v>201936.64563879947</v>
      </c>
      <c r="C44" s="11">
        <v>605.35436120053055</v>
      </c>
      <c r="D44" s="11">
        <v>0.13679228483480887</v>
      </c>
      <c r="G44" s="28">
        <v>202542</v>
      </c>
      <c r="H44" s="11">
        <v>201936.64563879947</v>
      </c>
      <c r="I44" s="29">
        <f t="shared" si="0"/>
        <v>605.35436120053055</v>
      </c>
      <c r="J44" s="30">
        <f t="shared" si="1"/>
        <v>366453.90262450243</v>
      </c>
    </row>
    <row r="45" spans="1:10" x14ac:dyDescent="0.25">
      <c r="A45" s="11">
        <v>16</v>
      </c>
      <c r="B45" s="11">
        <v>209511.56465197541</v>
      </c>
      <c r="C45" s="11">
        <v>3725.4353480245918</v>
      </c>
      <c r="D45" s="11">
        <v>0.84183884006384635</v>
      </c>
      <c r="G45" s="28">
        <v>213237</v>
      </c>
      <c r="H45" s="11">
        <v>209511.56465197541</v>
      </c>
      <c r="I45" s="29">
        <f t="shared" si="0"/>
        <v>3725.4353480245918</v>
      </c>
      <c r="J45" s="30">
        <f t="shared" si="1"/>
        <v>13878868.532311112</v>
      </c>
    </row>
    <row r="46" spans="1:10" x14ac:dyDescent="0.25">
      <c r="A46" s="11">
        <v>17</v>
      </c>
      <c r="B46" s="11">
        <v>195942.18962924107</v>
      </c>
      <c r="C46" s="11">
        <v>3826.8103707589325</v>
      </c>
      <c r="D46" s="11">
        <v>0.86474661421039689</v>
      </c>
      <c r="G46" s="28">
        <v>199769</v>
      </c>
      <c r="H46" s="11">
        <v>195942.18962924107</v>
      </c>
      <c r="I46" s="29">
        <f t="shared" si="0"/>
        <v>3826.8103707589325</v>
      </c>
      <c r="J46" s="30">
        <f t="shared" si="1"/>
        <v>14644477.613748118</v>
      </c>
    </row>
    <row r="47" spans="1:10" x14ac:dyDescent="0.25">
      <c r="A47" s="11">
        <v>18</v>
      </c>
      <c r="B47" s="11">
        <v>192629.82249917986</v>
      </c>
      <c r="C47" s="11">
        <v>7147.1775008201366</v>
      </c>
      <c r="D47" s="11">
        <v>1.6150519482806838</v>
      </c>
      <c r="G47" s="28">
        <v>199777</v>
      </c>
      <c r="H47" s="11">
        <v>192629.82249917986</v>
      </c>
      <c r="I47" s="29">
        <f t="shared" si="0"/>
        <v>7147.1775008201366</v>
      </c>
      <c r="J47" s="30">
        <f t="shared" si="1"/>
        <v>51082146.228229575</v>
      </c>
    </row>
    <row r="48" spans="1:10" x14ac:dyDescent="0.25">
      <c r="A48" s="11">
        <v>19</v>
      </c>
      <c r="B48" s="11">
        <v>196195.93475880107</v>
      </c>
      <c r="C48" s="11">
        <v>2800.0652411989286</v>
      </c>
      <c r="D48" s="11">
        <v>0.63273240696658573</v>
      </c>
      <c r="G48" s="28">
        <v>198996</v>
      </c>
      <c r="H48" s="11">
        <v>196195.93475880107</v>
      </c>
      <c r="I48" s="29">
        <f t="shared" si="0"/>
        <v>2800.0652411989286</v>
      </c>
      <c r="J48" s="30">
        <f t="shared" si="1"/>
        <v>7840365.3549704142</v>
      </c>
    </row>
    <row r="49" spans="1:10" x14ac:dyDescent="0.25">
      <c r="A49" s="11">
        <v>20</v>
      </c>
      <c r="B49" s="11">
        <v>184170.47614951903</v>
      </c>
      <c r="C49" s="11">
        <v>2449.5238504809677</v>
      </c>
      <c r="D49" s="11">
        <v>0.55352036053747466</v>
      </c>
      <c r="G49" s="28">
        <v>186620</v>
      </c>
      <c r="H49" s="11">
        <v>184170.47614951903</v>
      </c>
      <c r="I49" s="29">
        <f t="shared" si="0"/>
        <v>2449.5238504809677</v>
      </c>
      <c r="J49" s="30">
        <f t="shared" si="1"/>
        <v>6000167.0940751061</v>
      </c>
    </row>
    <row r="50" spans="1:10" x14ac:dyDescent="0.25">
      <c r="A50" s="11">
        <v>21</v>
      </c>
      <c r="B50" s="11">
        <v>203799.01106842145</v>
      </c>
      <c r="C50" s="11">
        <v>2528.9889315785549</v>
      </c>
      <c r="D50" s="11">
        <v>0.57147713214867557</v>
      </c>
      <c r="G50" s="28">
        <v>206328</v>
      </c>
      <c r="H50" s="11">
        <v>203799.01106842145</v>
      </c>
      <c r="I50" s="29">
        <f t="shared" si="0"/>
        <v>2528.9889315785549</v>
      </c>
      <c r="J50" s="30">
        <f t="shared" si="1"/>
        <v>6395785.0160468407</v>
      </c>
    </row>
    <row r="51" spans="1:10" x14ac:dyDescent="0.25">
      <c r="A51" s="11">
        <v>22</v>
      </c>
      <c r="B51" s="11">
        <v>217738.23921518883</v>
      </c>
      <c r="C51" s="11">
        <v>-2731.2392151888344</v>
      </c>
      <c r="D51" s="11">
        <v>-0.61717974895756555</v>
      </c>
      <c r="G51" s="28">
        <v>215007</v>
      </c>
      <c r="H51" s="11">
        <v>217738.23921518883</v>
      </c>
      <c r="I51" s="29">
        <f t="shared" si="0"/>
        <v>-2731.2392151888344</v>
      </c>
      <c r="J51" s="30">
        <f t="shared" si="1"/>
        <v>7459667.6505853198</v>
      </c>
    </row>
    <row r="52" spans="1:10" x14ac:dyDescent="0.25">
      <c r="A52" s="11">
        <v>23</v>
      </c>
      <c r="B52" s="11">
        <v>224904.57234040106</v>
      </c>
      <c r="C52" s="11">
        <v>5318.4276595989359</v>
      </c>
      <c r="D52" s="11">
        <v>1.2018082596157003</v>
      </c>
      <c r="G52" s="28">
        <v>230223</v>
      </c>
      <c r="H52" s="11">
        <v>224904.57234040106</v>
      </c>
      <c r="I52" s="29">
        <f t="shared" si="0"/>
        <v>5318.4276595989359</v>
      </c>
      <c r="J52" s="30">
        <f t="shared" si="1"/>
        <v>28285672.770387016</v>
      </c>
    </row>
    <row r="53" spans="1:10" x14ac:dyDescent="0.25">
      <c r="A53" s="11">
        <v>24</v>
      </c>
      <c r="B53" s="11">
        <v>235377.53542741991</v>
      </c>
      <c r="C53" s="11">
        <v>656.46457258009468</v>
      </c>
      <c r="D53" s="11">
        <v>0.14834168968114583</v>
      </c>
      <c r="G53" s="28">
        <v>236034</v>
      </c>
      <c r="H53" s="11">
        <v>235377.53542741991</v>
      </c>
      <c r="I53" s="29">
        <f t="shared" si="0"/>
        <v>656.46457258009468</v>
      </c>
      <c r="J53" s="30">
        <f t="shared" si="1"/>
        <v>430945.73505276639</v>
      </c>
    </row>
    <row r="54" spans="1:10" x14ac:dyDescent="0.25">
      <c r="A54" s="11">
        <v>25</v>
      </c>
      <c r="B54" s="11">
        <v>243498.58372944669</v>
      </c>
      <c r="C54" s="11">
        <v>4852.416270553309</v>
      </c>
      <c r="D54" s="11">
        <v>1.0965033890268889</v>
      </c>
      <c r="G54" s="28">
        <v>248351</v>
      </c>
      <c r="H54" s="11">
        <v>243498.58372944669</v>
      </c>
      <c r="I54" s="29">
        <f t="shared" si="0"/>
        <v>4852.416270553309</v>
      </c>
      <c r="J54" s="30">
        <f t="shared" si="1"/>
        <v>23545943.662730485</v>
      </c>
    </row>
    <row r="55" spans="1:10" x14ac:dyDescent="0.25">
      <c r="A55" s="11">
        <v>26</v>
      </c>
      <c r="B55" s="11">
        <v>246309.87572423328</v>
      </c>
      <c r="C55" s="11">
        <v>3212.1242757667205</v>
      </c>
      <c r="D55" s="11">
        <v>0.72584563194371898</v>
      </c>
      <c r="G55" s="28">
        <v>249522</v>
      </c>
      <c r="H55" s="11">
        <v>246309.87572423328</v>
      </c>
      <c r="I55" s="29">
        <f t="shared" si="0"/>
        <v>3212.1242757667205</v>
      </c>
      <c r="J55" s="30">
        <f t="shared" si="1"/>
        <v>10317742.362969879</v>
      </c>
    </row>
    <row r="56" spans="1:10" x14ac:dyDescent="0.25">
      <c r="A56" s="11">
        <v>27</v>
      </c>
      <c r="B56" s="11">
        <v>246366.16463889071</v>
      </c>
      <c r="C56" s="11">
        <v>-2225.1646388907102</v>
      </c>
      <c r="D56" s="11">
        <v>-0.50282177613097523</v>
      </c>
      <c r="G56" s="28">
        <v>244141</v>
      </c>
      <c r="H56" s="11">
        <v>246366.16463889071</v>
      </c>
      <c r="I56" s="29">
        <f t="shared" si="0"/>
        <v>-2225.1646388907102</v>
      </c>
      <c r="J56" s="30">
        <f t="shared" si="1"/>
        <v>4951357.6701696245</v>
      </c>
    </row>
    <row r="57" spans="1:10" x14ac:dyDescent="0.25">
      <c r="A57" s="11">
        <v>28</v>
      </c>
      <c r="B57" s="11">
        <v>258282.19332702854</v>
      </c>
      <c r="C57" s="11">
        <v>-1327.1933270285372</v>
      </c>
      <c r="D57" s="11">
        <v>-0.29990666501798746</v>
      </c>
      <c r="G57" s="28">
        <v>256955</v>
      </c>
      <c r="H57" s="11">
        <v>258282.19332702854</v>
      </c>
      <c r="I57" s="29">
        <f t="shared" si="0"/>
        <v>-1327.1933270285372</v>
      </c>
      <c r="J57" s="30">
        <f t="shared" si="1"/>
        <v>1761442.1273090777</v>
      </c>
    </row>
    <row r="58" spans="1:10" x14ac:dyDescent="0.25">
      <c r="A58" s="11">
        <v>29</v>
      </c>
      <c r="B58" s="11">
        <v>253384.6019617063</v>
      </c>
      <c r="C58" s="11">
        <v>256.39803829370067</v>
      </c>
      <c r="D58" s="11">
        <v>5.7938417121173945E-2</v>
      </c>
      <c r="G58" s="28">
        <v>253641</v>
      </c>
      <c r="H58" s="11">
        <v>253384.6019617063</v>
      </c>
      <c r="I58" s="29">
        <f t="shared" si="0"/>
        <v>256.39803829370067</v>
      </c>
      <c r="J58" s="30">
        <f t="shared" si="1"/>
        <v>65739.954040857992</v>
      </c>
    </row>
    <row r="59" spans="1:10" x14ac:dyDescent="0.25">
      <c r="A59" s="11">
        <v>30</v>
      </c>
      <c r="B59" s="11">
        <v>270164.83591708384</v>
      </c>
      <c r="C59" s="11">
        <v>2987.1640829161624</v>
      </c>
      <c r="D59" s="11">
        <v>0.67501124344459451</v>
      </c>
      <c r="G59" s="28">
        <v>273152</v>
      </c>
      <c r="H59" s="11">
        <v>270164.83591708384</v>
      </c>
      <c r="I59" s="29">
        <f t="shared" si="0"/>
        <v>2987.1640829161624</v>
      </c>
      <c r="J59" s="30">
        <f t="shared" si="1"/>
        <v>8923149.2582643572</v>
      </c>
    </row>
    <row r="60" spans="1:10" x14ac:dyDescent="0.25">
      <c r="A60" s="11">
        <v>31</v>
      </c>
      <c r="B60" s="11">
        <v>274223.80549700378</v>
      </c>
      <c r="C60" s="11">
        <v>-2218.8054970037774</v>
      </c>
      <c r="D60" s="11">
        <v>-0.50138479705878825</v>
      </c>
      <c r="G60" s="28">
        <v>272005</v>
      </c>
      <c r="H60" s="11">
        <v>274223.80549700378</v>
      </c>
      <c r="I60" s="29">
        <f t="shared" si="0"/>
        <v>-2218.8054970037774</v>
      </c>
      <c r="J60" s="30">
        <f t="shared" si="1"/>
        <v>4923097.8335341802</v>
      </c>
    </row>
    <row r="61" spans="1:10" x14ac:dyDescent="0.25">
      <c r="A61" s="11">
        <v>32</v>
      </c>
      <c r="B61" s="11">
        <v>282468.92569913901</v>
      </c>
      <c r="C61" s="11">
        <v>-2394.9256991390139</v>
      </c>
      <c r="D61" s="11">
        <v>-0.54118278382453755</v>
      </c>
      <c r="G61" s="28">
        <v>280074</v>
      </c>
      <c r="H61" s="11">
        <v>282468.92569913901</v>
      </c>
      <c r="I61" s="29">
        <f t="shared" si="0"/>
        <v>-2394.9256991390139</v>
      </c>
      <c r="J61" s="30">
        <f t="shared" si="1"/>
        <v>5735669.1043964941</v>
      </c>
    </row>
    <row r="62" spans="1:10" x14ac:dyDescent="0.25">
      <c r="A62" s="11">
        <v>33</v>
      </c>
      <c r="B62" s="11">
        <v>289400.69003253104</v>
      </c>
      <c r="C62" s="11">
        <v>-725.69003253104165</v>
      </c>
      <c r="D62" s="11">
        <v>-0.16398460801521184</v>
      </c>
      <c r="G62" s="28">
        <v>288675</v>
      </c>
      <c r="H62" s="11">
        <v>289400.69003253104</v>
      </c>
      <c r="I62" s="29">
        <f t="shared" si="0"/>
        <v>-725.69003253104165</v>
      </c>
      <c r="J62" s="30">
        <f t="shared" si="1"/>
        <v>526626.02331490431</v>
      </c>
    </row>
    <row r="63" spans="1:10" x14ac:dyDescent="0.25">
      <c r="A63" s="11">
        <v>34</v>
      </c>
      <c r="B63" s="11">
        <v>292590.52085341443</v>
      </c>
      <c r="C63" s="11">
        <v>1922.4791465855669</v>
      </c>
      <c r="D63" s="11">
        <v>0.43442375551267881</v>
      </c>
      <c r="G63" s="28">
        <v>294513</v>
      </c>
      <c r="H63" s="11">
        <v>292590.52085341443</v>
      </c>
      <c r="I63" s="29">
        <f t="shared" si="0"/>
        <v>1922.4791465855669</v>
      </c>
      <c r="J63" s="30">
        <f t="shared" si="1"/>
        <v>3695926.0690563698</v>
      </c>
    </row>
    <row r="64" spans="1:10" x14ac:dyDescent="0.25">
      <c r="A64" s="11">
        <v>35</v>
      </c>
      <c r="B64" s="11">
        <v>293108.75579817238</v>
      </c>
      <c r="C64" s="11">
        <v>-1937.7557981723803</v>
      </c>
      <c r="D64" s="11">
        <v>-0.43787582955248783</v>
      </c>
      <c r="G64" s="28">
        <v>291171</v>
      </c>
      <c r="H64" s="11">
        <v>293108.75579817238</v>
      </c>
      <c r="I64" s="29">
        <f t="shared" si="0"/>
        <v>-1937.7557981723803</v>
      </c>
      <c r="J64" s="30">
        <f t="shared" si="1"/>
        <v>3754897.5333506786</v>
      </c>
    </row>
    <row r="65" spans="1:10" x14ac:dyDescent="0.25">
      <c r="A65" s="11">
        <v>36</v>
      </c>
      <c r="B65" s="11">
        <v>300757.09930382879</v>
      </c>
      <c r="C65" s="11">
        <v>-4165.0993038287852</v>
      </c>
      <c r="D65" s="11">
        <v>-0.94118996550166756</v>
      </c>
      <c r="G65" s="28">
        <v>296592</v>
      </c>
      <c r="H65" s="11">
        <v>300757.09930382879</v>
      </c>
      <c r="I65" s="29">
        <f t="shared" si="0"/>
        <v>-4165.0993038287852</v>
      </c>
      <c r="J65" s="30">
        <f t="shared" si="1"/>
        <v>17348052.210755032</v>
      </c>
    </row>
    <row r="66" spans="1:10" x14ac:dyDescent="0.25">
      <c r="A66" s="11">
        <v>37</v>
      </c>
      <c r="B66" s="11">
        <v>323051.34536985483</v>
      </c>
      <c r="C66" s="11">
        <v>-2870.3453698548255</v>
      </c>
      <c r="D66" s="11">
        <v>-0.6486136494148248</v>
      </c>
      <c r="G66" s="28">
        <v>320181</v>
      </c>
      <c r="H66" s="11">
        <v>323051.34536985483</v>
      </c>
      <c r="I66" s="29">
        <f t="shared" si="0"/>
        <v>-2870.3453698548255</v>
      </c>
      <c r="J66" s="30">
        <f t="shared" si="1"/>
        <v>8238882.5422470355</v>
      </c>
    </row>
    <row r="67" spans="1:10" x14ac:dyDescent="0.25">
      <c r="A67" s="11">
        <v>38</v>
      </c>
      <c r="B67" s="11">
        <v>328652.16257671051</v>
      </c>
      <c r="C67" s="11">
        <v>391.83742328948574</v>
      </c>
      <c r="D67" s="11">
        <v>8.8543735456458009E-2</v>
      </c>
      <c r="G67" s="28">
        <v>329044</v>
      </c>
      <c r="H67" s="11">
        <v>328652.16257671051</v>
      </c>
      <c r="I67" s="29">
        <f t="shared" si="0"/>
        <v>391.83742328948574</v>
      </c>
      <c r="J67" s="30">
        <f t="shared" si="1"/>
        <v>153536.56629014362</v>
      </c>
    </row>
    <row r="68" spans="1:10" x14ac:dyDescent="0.25">
      <c r="A68" s="11">
        <v>39</v>
      </c>
      <c r="B68" s="11">
        <v>336380.67974165292</v>
      </c>
      <c r="C68" s="11">
        <v>-3923.6797416529153</v>
      </c>
      <c r="D68" s="11">
        <v>-0.88663624353233528</v>
      </c>
      <c r="G68" s="28">
        <v>332457</v>
      </c>
      <c r="H68" s="11">
        <v>336380.67974165292</v>
      </c>
      <c r="I68" s="29">
        <f t="shared" si="0"/>
        <v>-3923.6797416529153</v>
      </c>
      <c r="J68" s="30">
        <f t="shared" si="1"/>
        <v>15395262.715057489</v>
      </c>
    </row>
    <row r="69" spans="1:10" x14ac:dyDescent="0.25">
      <c r="A69" s="11">
        <v>40</v>
      </c>
      <c r="B69" s="11">
        <v>330246.22674880724</v>
      </c>
      <c r="C69" s="11">
        <v>-3880.2267488072393</v>
      </c>
      <c r="D69" s="11">
        <v>-0.87681714490969964</v>
      </c>
      <c r="G69" s="28">
        <v>326366</v>
      </c>
      <c r="H69" s="11">
        <v>330246.22674880724</v>
      </c>
      <c r="I69" s="29">
        <f t="shared" si="0"/>
        <v>-3880.2267488072393</v>
      </c>
      <c r="J69" s="30">
        <f t="shared" si="1"/>
        <v>15056159.6221592</v>
      </c>
    </row>
    <row r="70" spans="1:10" x14ac:dyDescent="0.25">
      <c r="A70" s="11">
        <v>41</v>
      </c>
      <c r="B70" s="11">
        <v>330715.43438034679</v>
      </c>
      <c r="C70" s="11">
        <v>-5722.4343803467928</v>
      </c>
      <c r="D70" s="11">
        <v>-1.2931018984524918</v>
      </c>
      <c r="G70" s="28">
        <v>324993</v>
      </c>
      <c r="H70" s="11">
        <v>330715.43438034679</v>
      </c>
      <c r="I70" s="29">
        <f t="shared" si="0"/>
        <v>-5722.4343803467928</v>
      </c>
      <c r="J70" s="30">
        <f t="shared" si="1"/>
        <v>32746255.237374984</v>
      </c>
    </row>
    <row r="71" spans="1:10" x14ac:dyDescent="0.25">
      <c r="A71" s="11">
        <v>42</v>
      </c>
      <c r="B71" s="11">
        <v>345187.01361696463</v>
      </c>
      <c r="C71" s="11">
        <v>-2433.0136169646285</v>
      </c>
      <c r="D71" s="11">
        <v>-0.54978953325578572</v>
      </c>
      <c r="G71" s="28">
        <v>342754</v>
      </c>
      <c r="H71" s="11">
        <v>345187.01361696463</v>
      </c>
      <c r="I71" s="29">
        <f t="shared" si="0"/>
        <v>-2433.0136169646285</v>
      </c>
      <c r="J71" s="30">
        <f t="shared" si="1"/>
        <v>5919555.2603353038</v>
      </c>
    </row>
    <row r="72" spans="1:10" x14ac:dyDescent="0.25">
      <c r="A72" s="11">
        <v>43</v>
      </c>
      <c r="B72" s="11">
        <v>316469.88854911359</v>
      </c>
      <c r="C72" s="11">
        <v>509.11145088641206</v>
      </c>
      <c r="D72" s="11">
        <v>0.11504421718248266</v>
      </c>
      <c r="G72" s="28">
        <v>316979</v>
      </c>
      <c r="H72" s="11">
        <v>316469.88854911359</v>
      </c>
      <c r="I72" s="29">
        <f t="shared" si="0"/>
        <v>509.11145088641206</v>
      </c>
      <c r="J72" s="30">
        <f t="shared" si="1"/>
        <v>259194.46942366756</v>
      </c>
    </row>
    <row r="73" spans="1:10" x14ac:dyDescent="0.25">
      <c r="A73" s="11">
        <v>44</v>
      </c>
      <c r="B73" s="11">
        <v>337850.22536483372</v>
      </c>
      <c r="C73" s="11">
        <v>-3363.225364833721</v>
      </c>
      <c r="D73" s="11">
        <v>-0.75999003485759498</v>
      </c>
      <c r="G73" s="28">
        <v>334487</v>
      </c>
      <c r="H73" s="11">
        <v>337850.22536483372</v>
      </c>
      <c r="I73" s="29">
        <f t="shared" si="0"/>
        <v>-3363.225364833721</v>
      </c>
      <c r="J73" s="30">
        <f t="shared" si="1"/>
        <v>11311284.854660915</v>
      </c>
    </row>
    <row r="74" spans="1:10" x14ac:dyDescent="0.25">
      <c r="A74" s="11">
        <v>45</v>
      </c>
      <c r="B74" s="11">
        <v>318484.84987366787</v>
      </c>
      <c r="C74" s="11">
        <v>3679.1501263321261</v>
      </c>
      <c r="D74" s="11">
        <v>0.83137974100517009</v>
      </c>
      <c r="G74" s="28">
        <v>322164</v>
      </c>
      <c r="H74" s="11">
        <v>318484.84987366787</v>
      </c>
      <c r="I74" s="29">
        <f t="shared" si="0"/>
        <v>3679.1501263321261</v>
      </c>
      <c r="J74" s="30">
        <f t="shared" si="1"/>
        <v>13536145.6520897</v>
      </c>
    </row>
    <row r="75" spans="1:10" x14ac:dyDescent="0.25">
      <c r="A75" s="11">
        <v>46</v>
      </c>
      <c r="B75" s="11">
        <v>311407.85063566722</v>
      </c>
      <c r="C75" s="11">
        <v>1938.1493643327849</v>
      </c>
      <c r="D75" s="11">
        <v>0.43796476393169781</v>
      </c>
      <c r="G75" s="28">
        <v>313346</v>
      </c>
      <c r="H75" s="11">
        <v>311407.85063566722</v>
      </c>
      <c r="I75" s="29">
        <f t="shared" si="0"/>
        <v>1938.1493643327849</v>
      </c>
      <c r="J75" s="30">
        <f t="shared" si="1"/>
        <v>3756422.958463578</v>
      </c>
    </row>
    <row r="76" spans="1:10" x14ac:dyDescent="0.25">
      <c r="A76" s="11">
        <v>47</v>
      </c>
      <c r="B76" s="11">
        <v>303970.25552974502</v>
      </c>
      <c r="C76" s="11">
        <v>-4314.2555297450162</v>
      </c>
      <c r="D76" s="11">
        <v>-0.97489488653329992</v>
      </c>
      <c r="G76" s="28">
        <v>299656</v>
      </c>
      <c r="H76" s="11">
        <v>303970.25552974502</v>
      </c>
      <c r="I76" s="29">
        <f t="shared" si="0"/>
        <v>-4314.2555297450162</v>
      </c>
      <c r="J76" s="30">
        <f t="shared" si="1"/>
        <v>18612800.775935452</v>
      </c>
    </row>
    <row r="77" spans="1:10" x14ac:dyDescent="0.25">
      <c r="A77" s="11">
        <v>48</v>
      </c>
      <c r="B77" s="11">
        <v>277090.33036903408</v>
      </c>
      <c r="C77" s="11">
        <v>9265.6696309659164</v>
      </c>
      <c r="D77" s="11">
        <v>2.0937688742023672</v>
      </c>
      <c r="G77" s="28">
        <v>286356</v>
      </c>
      <c r="H77" s="11">
        <v>277090.33036903408</v>
      </c>
      <c r="I77" s="29">
        <f t="shared" si="0"/>
        <v>9265.6696309659164</v>
      </c>
      <c r="J77" s="30">
        <f t="shared" si="1"/>
        <v>85852633.710204065</v>
      </c>
    </row>
    <row r="78" spans="1:10" x14ac:dyDescent="0.25">
      <c r="A78" s="11">
        <v>49</v>
      </c>
      <c r="B78" s="11">
        <v>229796.9766858095</v>
      </c>
      <c r="C78" s="11">
        <v>13076.023314190505</v>
      </c>
      <c r="D78" s="11">
        <v>2.9547967609484553</v>
      </c>
      <c r="G78" s="28">
        <v>242873</v>
      </c>
      <c r="H78" s="11">
        <v>229796.9766858095</v>
      </c>
      <c r="I78" s="29">
        <f t="shared" si="0"/>
        <v>13076.023314190505</v>
      </c>
      <c r="J78" s="30">
        <f t="shared" si="1"/>
        <v>170982385.71325362</v>
      </c>
    </row>
    <row r="79" spans="1:10" x14ac:dyDescent="0.25">
      <c r="A79" s="11">
        <v>50</v>
      </c>
      <c r="B79" s="11">
        <v>211481.57080173772</v>
      </c>
      <c r="C79" s="11">
        <v>9558.4291982622817</v>
      </c>
      <c r="D79" s="11">
        <v>2.1599239276462687</v>
      </c>
      <c r="G79" s="28">
        <v>221040</v>
      </c>
      <c r="H79" s="11">
        <v>211481.57080173772</v>
      </c>
      <c r="I79" s="29">
        <f t="shared" si="0"/>
        <v>9558.4291982622817</v>
      </c>
      <c r="J79" s="30">
        <f t="shared" si="1"/>
        <v>91363568.738192931</v>
      </c>
    </row>
    <row r="80" spans="1:10" x14ac:dyDescent="0.25">
      <c r="A80" s="11">
        <v>51</v>
      </c>
      <c r="B80" s="11">
        <v>208226.36385016245</v>
      </c>
      <c r="C80" s="11">
        <v>2726.6361498375481</v>
      </c>
      <c r="D80" s="11">
        <v>0.61613959154398446</v>
      </c>
      <c r="G80" s="28">
        <v>210953</v>
      </c>
      <c r="H80" s="11">
        <v>208226.36385016245</v>
      </c>
      <c r="I80" s="29">
        <f t="shared" si="0"/>
        <v>2726.6361498375481</v>
      </c>
      <c r="J80" s="30">
        <f t="shared" si="1"/>
        <v>7434544.6936009284</v>
      </c>
    </row>
    <row r="81" spans="1:10" ht="15.75" thickBot="1" x14ac:dyDescent="0.3">
      <c r="A81" s="15">
        <v>52</v>
      </c>
      <c r="B81" s="15">
        <v>206188.22629321384</v>
      </c>
      <c r="C81" s="15">
        <v>-655.22629321384011</v>
      </c>
      <c r="D81" s="15">
        <v>-0.14806187495669612</v>
      </c>
      <c r="G81" s="28">
        <v>205533</v>
      </c>
      <c r="H81" s="15">
        <v>206188.22629321384</v>
      </c>
      <c r="I81" s="29">
        <f t="shared" si="0"/>
        <v>-655.22629321384011</v>
      </c>
      <c r="J81" s="30">
        <f t="shared" si="1"/>
        <v>429321.49531874916</v>
      </c>
    </row>
    <row r="82" spans="1:10" x14ac:dyDescent="0.25">
      <c r="G82" s="16"/>
      <c r="H82" s="12"/>
      <c r="I82" s="12"/>
      <c r="J82" s="31">
        <f>AVERAGE(J30:J81)</f>
        <v>19207152.138261069</v>
      </c>
    </row>
    <row r="83" spans="1:10" x14ac:dyDescent="0.25">
      <c r="G83" s="16"/>
      <c r="H83" s="12"/>
      <c r="I83" s="12"/>
      <c r="J83" s="13"/>
    </row>
    <row r="84" spans="1:10" x14ac:dyDescent="0.25">
      <c r="G84" s="16"/>
      <c r="H84" s="12"/>
      <c r="I84" s="32" t="s">
        <v>64</v>
      </c>
      <c r="J84" s="31">
        <f>J82</f>
        <v>19207152.138261069</v>
      </c>
    </row>
    <row r="85" spans="1:10" ht="15.75" thickBot="1" x14ac:dyDescent="0.3">
      <c r="G85" s="33"/>
      <c r="H85" s="34"/>
      <c r="I85" s="34"/>
      <c r="J85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Apartment Avg Prices</vt:lpstr>
      <vt:lpstr>Workings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2020-12-07T15:48:28Z</dcterms:created>
  <dcterms:modified xsi:type="dcterms:W3CDTF">2020-12-07T15:51:28Z</dcterms:modified>
</cp:coreProperties>
</file>